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0" yWindow="255" windowWidth="9360" windowHeight="8865" firstSheet="6" activeTab="6"/>
  </bookViews>
  <sheets>
    <sheet name="Introdução" sheetId="1" state="hidden" r:id="rId1"/>
    <sheet name="Ressarcimento" sheetId="2" state="hidden" r:id="rId2"/>
    <sheet name="Adiantamento" sheetId="3" state="hidden" r:id="rId3"/>
    <sheet name="Solicitação Fundo Fixo" sheetId="4" state="hidden" r:id="rId4"/>
    <sheet name="Prestação contas" sheetId="5" state="hidden" r:id="rId5"/>
    <sheet name="Fundo Fixo" sheetId="6" state="hidden" r:id="rId6"/>
    <sheet name="Manual" sheetId="7" r:id="rId7"/>
  </sheets>
  <definedNames>
    <definedName name="_xlnm.Print_Area" localSheetId="5">'Fundo Fixo'!$A$1:$I$67</definedName>
    <definedName name="_xlnm.Print_Area" localSheetId="6">'Manual'!$A$1:$L$76</definedName>
    <definedName name="_xlnm.Print_Area" localSheetId="4">'Prestação contas'!$A$1:$M$59</definedName>
    <definedName name="_xlnm.Print_Area" localSheetId="1">'Ressarcimento'!$A$1:$L$53</definedName>
  </definedNames>
  <calcPr fullCalcOnLoad="1"/>
</workbook>
</file>

<file path=xl/sharedStrings.xml><?xml version="1.0" encoding="utf-8"?>
<sst xmlns="http://schemas.openxmlformats.org/spreadsheetml/2006/main" count="236" uniqueCount="110">
  <si>
    <t>FUNDAÇÃO UNIVERSIDADE DO SUL DE SANTA CATARINA</t>
  </si>
  <si>
    <t>1. Identificação</t>
  </si>
  <si>
    <t>Favorecido:</t>
  </si>
  <si>
    <t>CPF:</t>
  </si>
  <si>
    <t>E-mail:</t>
  </si>
  <si>
    <t>Telefone:</t>
  </si>
  <si>
    <t>RG:</t>
  </si>
  <si>
    <t>Matrícula:</t>
  </si>
  <si>
    <t>C Custo:</t>
  </si>
  <si>
    <t>Denominação do Centro de Custo:</t>
  </si>
  <si>
    <t>2. Justificativa</t>
  </si>
  <si>
    <t>Banco:</t>
  </si>
  <si>
    <t>Agência:</t>
  </si>
  <si>
    <t>Data Saída:</t>
  </si>
  <si>
    <t>Data Retorno:</t>
  </si>
  <si>
    <t>Destino:</t>
  </si>
  <si>
    <t>3. Discriminação das despesas</t>
  </si>
  <si>
    <t>Despesas</t>
  </si>
  <si>
    <t>Estadias e Hospedagens</t>
  </si>
  <si>
    <t>Formação Profissional/Inscrições</t>
  </si>
  <si>
    <t>Estacionamento</t>
  </si>
  <si>
    <t>Taxis</t>
  </si>
  <si>
    <t>Passagens Aéreas</t>
  </si>
  <si>
    <t>Passagens de Ônibus</t>
  </si>
  <si>
    <t>Refeições e Lanches</t>
  </si>
  <si>
    <t>Reembolso Quilometragem</t>
  </si>
  <si>
    <t>Classe Contábil</t>
  </si>
  <si>
    <t>Km</t>
  </si>
  <si>
    <t>Total</t>
  </si>
  <si>
    <t>(Ordenador de gastos)</t>
  </si>
  <si>
    <t>(Diretor Econômico-Financeiro)</t>
  </si>
  <si>
    <t>3. Valor Solicitado</t>
  </si>
  <si>
    <t>R$</t>
  </si>
  <si>
    <t>( - ) Valor Adiantado</t>
  </si>
  <si>
    <t>C/C:</t>
  </si>
  <si>
    <t>Dados para Crédito</t>
  </si>
  <si>
    <t>2 - Assinatura</t>
  </si>
  <si>
    <t>(Ordenados de gastos)</t>
  </si>
  <si>
    <t>(Chefe Setor/Coordenador)</t>
  </si>
  <si>
    <t>(Chefe setor/Coordenador)</t>
  </si>
  <si>
    <t>Bco:</t>
  </si>
  <si>
    <r>
      <t>Manutenção de Veículos (</t>
    </r>
    <r>
      <rPr>
        <i/>
        <sz val="9"/>
        <rFont val="Arial"/>
        <family val="2"/>
      </rPr>
      <t>Unisul</t>
    </r>
    <r>
      <rPr>
        <sz val="10"/>
        <rFont val="Arial"/>
        <family val="0"/>
      </rPr>
      <t>)</t>
    </r>
  </si>
  <si>
    <t>Motivo:</t>
  </si>
  <si>
    <r>
      <t xml:space="preserve">Combustível </t>
    </r>
    <r>
      <rPr>
        <i/>
        <sz val="10"/>
        <rFont val="Arial"/>
        <family val="2"/>
      </rPr>
      <t>(Carro da Unisul)</t>
    </r>
  </si>
  <si>
    <t>O que você deseja?</t>
  </si>
  <si>
    <t>Fundação Universidade do Sul de Santa Catarina - UNISUL</t>
  </si>
  <si>
    <t>Responsável:</t>
  </si>
  <si>
    <t>2. Discriminação das Receitas/Despesas</t>
  </si>
  <si>
    <t>Valor</t>
  </si>
  <si>
    <t>3110101 - Receita Colégio Dehon</t>
  </si>
  <si>
    <t>3110102 - Receita Cursos Graduação</t>
  </si>
  <si>
    <t>3110103 - Receita Cursos Pós-Graduação</t>
  </si>
  <si>
    <t>3110104 - Receita Cursos Sequenciais</t>
  </si>
  <si>
    <t>3110105 - Receita Bens e Serviços (mecanografia...)</t>
  </si>
  <si>
    <t>4110503 - Despesa Assistência Técnica</t>
  </si>
  <si>
    <t>4120102 - Despesa Vale Transporte</t>
  </si>
  <si>
    <t>4120403 - Despesa Presentes e Brindes</t>
  </si>
  <si>
    <t>4120404 - Despesa Material Publicitário</t>
  </si>
  <si>
    <t>4120405 - Despesa Anúncio e Publicações</t>
  </si>
  <si>
    <t>4120501 - Despesa Energia Elétrica</t>
  </si>
  <si>
    <t>4120502 - Despesa Água e Esgoto</t>
  </si>
  <si>
    <t>4120503 - Despesa com Telefonia</t>
  </si>
  <si>
    <t>4120504 - Despesa Correios</t>
  </si>
  <si>
    <t>4120505 - Despesa Gás</t>
  </si>
  <si>
    <t>4120601 - Despesa Material Aplicação</t>
  </si>
  <si>
    <t>4120602 - Despesa Material Expediente</t>
  </si>
  <si>
    <t>4120603 - Despesa Material Consumo</t>
  </si>
  <si>
    <t>4120605 - Despesa Cópias e Reproduções</t>
  </si>
  <si>
    <t>4120701 - Despesa Fretes</t>
  </si>
  <si>
    <t>4120702 - Despesa Condução Contratada</t>
  </si>
  <si>
    <t>4121001 - Despesa Manutenção Bens Imovéis</t>
  </si>
  <si>
    <t>4121002 - Despesa Manutenção Bens Móveis</t>
  </si>
  <si>
    <t>4121201 - Despesas Legais</t>
  </si>
  <si>
    <t>4121202 - Despesas Custas Judiciais</t>
  </si>
  <si>
    <t>4121302 - Despesa Hospedagem</t>
  </si>
  <si>
    <t>4121304 - Despesa Refeições</t>
  </si>
  <si>
    <t>4121305 - Despesas Passagens (ônibus)</t>
  </si>
  <si>
    <t>Setor Financeiro - Campus de Tubarão</t>
  </si>
  <si>
    <t>Valor do Fundo Fixo:</t>
  </si>
  <si>
    <t>3110106 - Receita Programas e Projetos</t>
  </si>
  <si>
    <t>Classe contábil</t>
  </si>
  <si>
    <t>Observações</t>
  </si>
  <si>
    <t xml:space="preserve">CPMF </t>
  </si>
  <si>
    <t>Solicitação de Ressarcimento de Despesas - SRD</t>
  </si>
  <si>
    <t>Consultoria e Assessoria</t>
  </si>
  <si>
    <t>Gastos Funcionários</t>
  </si>
  <si>
    <t>Material Publicitário</t>
  </si>
  <si>
    <t>Materiais Aplicação</t>
  </si>
  <si>
    <t>Materiais Consumo</t>
  </si>
  <si>
    <t>Cópias e Reproduções</t>
  </si>
  <si>
    <t>Impostos e taxas</t>
  </si>
  <si>
    <t>Diárias</t>
  </si>
  <si>
    <t>U$</t>
  </si>
  <si>
    <t>Prestação de Contas de Adiantamento - PCA</t>
  </si>
  <si>
    <t>Unidade / Campus</t>
  </si>
  <si>
    <t>Custo/Lucro</t>
  </si>
  <si>
    <t>4120704 - Despesa Quilometragem (0,35 R$/KM)</t>
  </si>
  <si>
    <t>4120703 - Despesa Combustíveis Veículos da UNISUL</t>
  </si>
  <si>
    <t>4121003 - Despesa Manutenção Veículos da UNISUL</t>
  </si>
  <si>
    <t xml:space="preserve">Solicitação de Adiantamento - SA  </t>
  </si>
  <si>
    <t>Prestação de Contas do Fundo Fixo - PCF</t>
  </si>
  <si>
    <t>Unidade / Campus:</t>
  </si>
  <si>
    <t>Solicitação de Fundo Fixo - SFF</t>
  </si>
  <si>
    <t>Observações:</t>
  </si>
  <si>
    <t>3 - Autorização</t>
  </si>
  <si>
    <t>4 - Liberação</t>
  </si>
  <si>
    <t>(Favorecido)</t>
  </si>
  <si>
    <t>1 - Favorecido</t>
  </si>
  <si>
    <t>Atualizada em 29/11/2004.</t>
  </si>
  <si>
    <t>PRÓ-REITORIA DE ADMINSTRAÇÃO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</si>
</sst>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[$-416]dddd\,\ d&quot; de &quot;mmmm&quot; de &quot;yyyy"/>
    <numFmt numFmtId="172" formatCode="0_);\(0\)"/>
  </numFmts>
  <fonts count="22">
    <font>
      <sz val="10"/>
      <name val="Arial"/>
      <family val="0"/>
    </font>
    <font>
      <sz val="12"/>
      <name val="Arial"/>
      <family val="2"/>
    </font>
    <font>
      <b/>
      <i/>
      <sz val="12"/>
      <color indexed="4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2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4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49" fontId="6" fillId="2" borderId="6" xfId="0" applyNumberFormat="1" applyFont="1" applyFill="1" applyBorder="1" applyAlignment="1" applyProtection="1">
      <alignment/>
      <protection hidden="1"/>
    </xf>
    <xf numFmtId="49" fontId="0" fillId="2" borderId="7" xfId="0" applyNumberFormat="1" applyFill="1" applyBorder="1" applyAlignment="1" applyProtection="1">
      <alignment/>
      <protection hidden="1"/>
    </xf>
    <xf numFmtId="49" fontId="0" fillId="2" borderId="8" xfId="0" applyNumberFormat="1" applyFill="1" applyBorder="1" applyAlignment="1" applyProtection="1">
      <alignment/>
      <protection hidden="1"/>
    </xf>
    <xf numFmtId="1" fontId="0" fillId="0" borderId="9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 horizontal="right"/>
      <protection hidden="1"/>
    </xf>
    <xf numFmtId="49" fontId="6" fillId="2" borderId="11" xfId="0" applyNumberFormat="1" applyFont="1" applyFill="1" applyBorder="1" applyAlignment="1" applyProtection="1">
      <alignment/>
      <protection hidden="1"/>
    </xf>
    <xf numFmtId="49" fontId="0" fillId="2" borderId="12" xfId="0" applyNumberFormat="1" applyFill="1" applyBorder="1" applyAlignment="1" applyProtection="1">
      <alignment/>
      <protection hidden="1"/>
    </xf>
    <xf numFmtId="49" fontId="0" fillId="2" borderId="13" xfId="0" applyNumberForma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43" fontId="4" fillId="2" borderId="7" xfId="0" applyNumberFormat="1" applyFont="1" applyFill="1" applyBorder="1" applyAlignment="1" applyProtection="1">
      <alignment horizontal="center"/>
      <protection hidden="1"/>
    </xf>
    <xf numFmtId="43" fontId="6" fillId="2" borderId="15" xfId="0" applyNumberFormat="1" applyFont="1" applyFill="1" applyBorder="1" applyAlignment="1" applyProtection="1">
      <alignment/>
      <protection hidden="1"/>
    </xf>
    <xf numFmtId="43" fontId="0" fillId="2" borderId="8" xfId="0" applyNumberFormat="1" applyFill="1" applyBorder="1" applyAlignment="1" applyProtection="1">
      <alignment/>
      <protection hidden="1"/>
    </xf>
    <xf numFmtId="43" fontId="6" fillId="2" borderId="16" xfId="0" applyNumberFormat="1" applyFont="1" applyFill="1" applyBorder="1" applyAlignment="1" applyProtection="1">
      <alignment/>
      <protection hidden="1"/>
    </xf>
    <xf numFmtId="43" fontId="6" fillId="2" borderId="6" xfId="0" applyNumberFormat="1" applyFont="1" applyFill="1" applyBorder="1" applyAlignment="1" applyProtection="1">
      <alignment horizontal="left"/>
      <protection hidden="1"/>
    </xf>
    <xf numFmtId="43" fontId="0" fillId="2" borderId="7" xfId="0" applyNumberFormat="1" applyFill="1" applyBorder="1" applyAlignment="1" applyProtection="1">
      <alignment/>
      <protection hidden="1"/>
    </xf>
    <xf numFmtId="43" fontId="11" fillId="0" borderId="0" xfId="0" applyNumberFormat="1" applyFont="1" applyAlignment="1" applyProtection="1">
      <alignment/>
      <protection hidden="1"/>
    </xf>
    <xf numFmtId="43" fontId="6" fillId="2" borderId="14" xfId="0" applyNumberFormat="1" applyFont="1" applyFill="1" applyBorder="1" applyAlignment="1" applyProtection="1">
      <alignment/>
      <protection hidden="1"/>
    </xf>
    <xf numFmtId="43" fontId="0" fillId="0" borderId="0" xfId="0" applyNumberFormat="1" applyBorder="1" applyAlignment="1" applyProtection="1">
      <alignment/>
      <protection hidden="1"/>
    </xf>
    <xf numFmtId="43" fontId="7" fillId="0" borderId="17" xfId="0" applyNumberFormat="1" applyFont="1" applyBorder="1" applyAlignment="1" applyProtection="1">
      <alignment/>
      <protection hidden="1"/>
    </xf>
    <xf numFmtId="43" fontId="1" fillId="0" borderId="0" xfId="0" applyNumberFormat="1" applyFont="1" applyAlignment="1" applyProtection="1">
      <alignment/>
      <protection hidden="1"/>
    </xf>
    <xf numFmtId="43" fontId="12" fillId="0" borderId="0" xfId="0" applyNumberFormat="1" applyFont="1" applyAlignment="1" applyProtection="1">
      <alignment/>
      <protection hidden="1"/>
    </xf>
    <xf numFmtId="43" fontId="0" fillId="0" borderId="18" xfId="0" applyNumberFormat="1" applyBorder="1" applyAlignment="1" applyProtection="1">
      <alignment/>
      <protection locked="0"/>
    </xf>
    <xf numFmtId="43" fontId="0" fillId="0" borderId="19" xfId="0" applyNumberFormat="1" applyBorder="1" applyAlignment="1" applyProtection="1">
      <alignment/>
      <protection locked="0"/>
    </xf>
    <xf numFmtId="43" fontId="17" fillId="0" borderId="20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left"/>
      <protection hidden="1"/>
    </xf>
    <xf numFmtId="43" fontId="0" fillId="0" borderId="21" xfId="0" applyNumberForma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172" fontId="0" fillId="0" borderId="21" xfId="0" applyNumberFormat="1" applyBorder="1" applyAlignment="1" applyProtection="1">
      <alignment horizontal="right"/>
      <protection locked="0"/>
    </xf>
    <xf numFmtId="172" fontId="0" fillId="0" borderId="21" xfId="0" applyNumberFormat="1" applyBorder="1" applyAlignment="1" applyProtection="1">
      <alignment horizontal="right" wrapText="1"/>
      <protection locked="0"/>
    </xf>
    <xf numFmtId="172" fontId="0" fillId="0" borderId="22" xfId="0" applyNumberFormat="1" applyBorder="1" applyAlignment="1" applyProtection="1">
      <alignment horizontal="right" wrapText="1"/>
      <protection locked="0"/>
    </xf>
    <xf numFmtId="43" fontId="0" fillId="0" borderId="18" xfId="0" applyNumberFormat="1" applyBorder="1" applyAlignment="1" applyProtection="1">
      <alignment horizontal="center"/>
      <protection hidden="1"/>
    </xf>
    <xf numFmtId="43" fontId="7" fillId="0" borderId="2" xfId="0" applyNumberFormat="1" applyFont="1" applyBorder="1" applyAlignment="1" applyProtection="1">
      <alignment/>
      <protection locked="0"/>
    </xf>
    <xf numFmtId="43" fontId="8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3" fontId="0" fillId="0" borderId="23" xfId="0" applyNumberFormat="1" applyFill="1" applyBorder="1" applyAlignment="1" applyProtection="1">
      <alignment horizontal="left"/>
      <protection hidden="1"/>
    </xf>
    <xf numFmtId="43" fontId="7" fillId="0" borderId="0" xfId="0" applyNumberFormat="1" applyFont="1" applyBorder="1" applyAlignment="1" applyProtection="1">
      <alignment horizontal="left"/>
      <protection hidden="1"/>
    </xf>
    <xf numFmtId="43" fontId="7" fillId="0" borderId="0" xfId="0" applyNumberFormat="1" applyFont="1" applyBorder="1" applyAlignment="1" applyProtection="1">
      <alignment/>
      <protection locked="0"/>
    </xf>
    <xf numFmtId="43" fontId="7" fillId="0" borderId="0" xfId="0" applyNumberFormat="1" applyFont="1" applyBorder="1" applyAlignment="1" applyProtection="1">
      <alignment/>
      <protection hidden="1"/>
    </xf>
    <xf numFmtId="43" fontId="8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justify" vertical="top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 vertical="top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43" fontId="0" fillId="0" borderId="23" xfId="0" applyNumberFormat="1" applyBorder="1" applyAlignment="1" applyProtection="1">
      <alignment/>
      <protection locked="0"/>
    </xf>
    <xf numFmtId="43" fontId="0" fillId="0" borderId="30" xfId="0" applyNumberFormat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/>
      <protection hidden="1"/>
    </xf>
    <xf numFmtId="0" fontId="14" fillId="0" borderId="21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locked="0"/>
    </xf>
    <xf numFmtId="43" fontId="0" fillId="0" borderId="6" xfId="0" applyNumberFormat="1" applyBorder="1" applyAlignment="1" applyProtection="1">
      <alignment/>
      <protection locked="0"/>
    </xf>
    <xf numFmtId="43" fontId="0" fillId="0" borderId="31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0" fontId="0" fillId="0" borderId="6" xfId="0" applyNumberFormat="1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43" fontId="0" fillId="0" borderId="6" xfId="0" applyNumberFormat="1" applyBorder="1" applyAlignment="1" applyProtection="1">
      <alignment/>
      <protection hidden="1"/>
    </xf>
    <xf numFmtId="43" fontId="0" fillId="0" borderId="31" xfId="0" applyNumberFormat="1" applyBorder="1" applyAlignment="1" applyProtection="1">
      <alignment/>
      <protection hidden="1"/>
    </xf>
    <xf numFmtId="43" fontId="7" fillId="0" borderId="2" xfId="0" applyNumberFormat="1" applyFont="1" applyBorder="1" applyAlignment="1" applyProtection="1">
      <alignment/>
      <protection hidden="1"/>
    </xf>
    <xf numFmtId="43" fontId="7" fillId="0" borderId="17" xfId="0" applyNumberFormat="1" applyFont="1" applyBorder="1" applyAlignment="1" applyProtection="1">
      <alignment/>
      <protection hidden="1"/>
    </xf>
    <xf numFmtId="0" fontId="0" fillId="0" borderId="2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locked="0"/>
    </xf>
    <xf numFmtId="43" fontId="14" fillId="0" borderId="3" xfId="0" applyNumberFormat="1" applyFont="1" applyBorder="1" applyAlignment="1" applyProtection="1">
      <alignment horizontal="justify" vertical="top" wrapText="1"/>
      <protection hidden="1"/>
    </xf>
    <xf numFmtId="43" fontId="14" fillId="0" borderId="0" xfId="0" applyNumberFormat="1" applyFont="1" applyBorder="1" applyAlignment="1" applyProtection="1">
      <alignment horizontal="justify" vertical="top" wrapText="1"/>
      <protection hidden="1"/>
    </xf>
    <xf numFmtId="43" fontId="14" fillId="0" borderId="35" xfId="0" applyNumberFormat="1" applyFont="1" applyBorder="1" applyAlignment="1" applyProtection="1">
      <alignment horizontal="justify" vertical="top" wrapText="1"/>
      <protection hidden="1"/>
    </xf>
    <xf numFmtId="43" fontId="14" fillId="0" borderId="36" xfId="0" applyNumberFormat="1" applyFont="1" applyBorder="1" applyAlignment="1" applyProtection="1">
      <alignment horizontal="justify" vertical="top" wrapText="1"/>
      <protection hidden="1"/>
    </xf>
    <xf numFmtId="43" fontId="14" fillId="0" borderId="37" xfId="0" applyNumberFormat="1" applyFont="1" applyBorder="1" applyAlignment="1" applyProtection="1">
      <alignment horizontal="justify" vertical="top" wrapText="1"/>
      <protection hidden="1"/>
    </xf>
    <xf numFmtId="43" fontId="14" fillId="0" borderId="38" xfId="0" applyNumberFormat="1" applyFont="1" applyBorder="1" applyAlignment="1" applyProtection="1">
      <alignment horizontal="justify" vertical="top" wrapText="1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 locked="0"/>
    </xf>
    <xf numFmtId="44" fontId="9" fillId="0" borderId="12" xfId="0" applyNumberFormat="1" applyFont="1" applyFill="1" applyBorder="1" applyAlignment="1" applyProtection="1">
      <alignment horizontal="right"/>
      <protection locked="0"/>
    </xf>
    <xf numFmtId="43" fontId="9" fillId="0" borderId="12" xfId="0" applyNumberFormat="1" applyFont="1" applyFill="1" applyBorder="1" applyAlignment="1" applyProtection="1">
      <alignment/>
      <protection locked="0"/>
    </xf>
    <xf numFmtId="43" fontId="9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justify" vertical="top" wrapText="1"/>
      <protection locked="0"/>
    </xf>
    <xf numFmtId="49" fontId="5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4" fontId="9" fillId="0" borderId="12" xfId="0" applyNumberFormat="1" applyFont="1" applyFill="1" applyBorder="1" applyAlignment="1" applyProtection="1">
      <alignment horizontal="right"/>
      <protection hidden="1"/>
    </xf>
    <xf numFmtId="43" fontId="7" fillId="0" borderId="15" xfId="0" applyNumberFormat="1" applyFont="1" applyBorder="1" applyAlignment="1" applyProtection="1">
      <alignment/>
      <protection hidden="1"/>
    </xf>
    <xf numFmtId="43" fontId="7" fillId="0" borderId="16" xfId="0" applyNumberFormat="1" applyFont="1" applyBorder="1" applyAlignment="1" applyProtection="1">
      <alignment/>
      <protection hidden="1"/>
    </xf>
    <xf numFmtId="43" fontId="7" fillId="0" borderId="0" xfId="0" applyNumberFormat="1" applyFont="1" applyFill="1" applyBorder="1" applyAlignment="1" applyProtection="1">
      <alignment/>
      <protection locked="0"/>
    </xf>
    <xf numFmtId="43" fontId="7" fillId="0" borderId="35" xfId="0" applyNumberFormat="1" applyFont="1" applyFill="1" applyBorder="1" applyAlignment="1" applyProtection="1">
      <alignment/>
      <protection locked="0"/>
    </xf>
    <xf numFmtId="43" fontId="7" fillId="0" borderId="5" xfId="0" applyNumberFormat="1" applyFont="1" applyBorder="1" applyAlignment="1" applyProtection="1">
      <alignment/>
      <protection hidden="1"/>
    </xf>
    <xf numFmtId="43" fontId="7" fillId="0" borderId="39" xfId="0" applyNumberFormat="1" applyFont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7" fillId="0" borderId="6" xfId="0" applyNumberFormat="1" applyFont="1" applyBorder="1" applyAlignment="1" applyProtection="1">
      <alignment horizontal="left"/>
      <protection locked="0"/>
    </xf>
    <xf numFmtId="49" fontId="17" fillId="0" borderId="7" xfId="0" applyNumberFormat="1" applyFont="1" applyBorder="1" applyAlignment="1" applyProtection="1">
      <alignment horizontal="left"/>
      <protection locked="0"/>
    </xf>
    <xf numFmtId="49" fontId="17" fillId="0" borderId="8" xfId="0" applyNumberFormat="1" applyFont="1" applyBorder="1" applyAlignment="1" applyProtection="1">
      <alignment horizontal="left"/>
      <protection locked="0"/>
    </xf>
    <xf numFmtId="43" fontId="0" fillId="0" borderId="0" xfId="0" applyNumberFormat="1" applyBorder="1" applyAlignment="1" applyProtection="1">
      <alignment horizontal="center"/>
      <protection hidden="1"/>
    </xf>
    <xf numFmtId="43" fontId="3" fillId="0" borderId="0" xfId="0" applyNumberFormat="1" applyFont="1" applyBorder="1" applyAlignment="1" applyProtection="1">
      <alignment horizontal="center"/>
      <protection hidden="1"/>
    </xf>
    <xf numFmtId="43" fontId="7" fillId="0" borderId="1" xfId="0" applyNumberFormat="1" applyFont="1" applyBorder="1" applyAlignment="1" applyProtection="1">
      <alignment horizontal="left"/>
      <protection hidden="1"/>
    </xf>
    <xf numFmtId="43" fontId="7" fillId="0" borderId="2" xfId="0" applyNumberFormat="1" applyFont="1" applyBorder="1" applyAlignment="1" applyProtection="1">
      <alignment horizontal="left"/>
      <protection hidden="1"/>
    </xf>
    <xf numFmtId="0" fontId="17" fillId="0" borderId="9" xfId="0" applyNumberFormat="1" applyFont="1" applyBorder="1" applyAlignment="1" applyProtection="1">
      <alignment horizontal="left" vertical="top"/>
      <protection locked="0"/>
    </xf>
    <xf numFmtId="0" fontId="17" fillId="0" borderId="10" xfId="0" applyNumberFormat="1" applyFont="1" applyBorder="1" applyAlignment="1" applyProtection="1">
      <alignment horizontal="left" vertical="top"/>
      <protection locked="0"/>
    </xf>
    <xf numFmtId="0" fontId="17" fillId="0" borderId="20" xfId="0" applyNumberFormat="1" applyFont="1" applyBorder="1" applyAlignment="1" applyProtection="1">
      <alignment horizontal="left" vertical="top"/>
      <protection locked="0"/>
    </xf>
    <xf numFmtId="0" fontId="17" fillId="0" borderId="23" xfId="0" applyNumberFormat="1" applyFont="1" applyBorder="1" applyAlignment="1" applyProtection="1">
      <alignment horizontal="left" vertical="top"/>
      <protection locked="0"/>
    </xf>
    <xf numFmtId="0" fontId="17" fillId="0" borderId="26" xfId="0" applyNumberFormat="1" applyFont="1" applyBorder="1" applyAlignment="1" applyProtection="1">
      <alignment horizontal="left" vertical="top"/>
      <protection locked="0"/>
    </xf>
    <xf numFmtId="0" fontId="17" fillId="0" borderId="27" xfId="0" applyNumberFormat="1" applyFont="1" applyBorder="1" applyAlignment="1" applyProtection="1">
      <alignment horizontal="left" vertical="top"/>
      <protection locked="0"/>
    </xf>
    <xf numFmtId="43" fontId="17" fillId="0" borderId="40" xfId="0" applyNumberFormat="1" applyFont="1" applyBorder="1" applyAlignment="1" applyProtection="1">
      <alignment horizontal="left"/>
      <protection locked="0"/>
    </xf>
    <xf numFmtId="43" fontId="17" fillId="0" borderId="22" xfId="0" applyNumberFormat="1" applyFont="1" applyBorder="1" applyAlignment="1" applyProtection="1">
      <alignment horizontal="left"/>
      <protection locked="0"/>
    </xf>
    <xf numFmtId="43" fontId="17" fillId="0" borderId="29" xfId="0" applyNumberFormat="1" applyFont="1" applyBorder="1" applyAlignment="1" applyProtection="1">
      <alignment horizontal="left"/>
      <protection locked="0"/>
    </xf>
    <xf numFmtId="43" fontId="17" fillId="0" borderId="21" xfId="0" applyNumberFormat="1" applyFont="1" applyBorder="1" applyAlignment="1" applyProtection="1">
      <alignment horizontal="left"/>
      <protection locked="0"/>
    </xf>
    <xf numFmtId="43" fontId="0" fillId="0" borderId="29" xfId="0" applyNumberFormat="1" applyBorder="1" applyAlignment="1" applyProtection="1">
      <alignment horizontal="center"/>
      <protection hidden="1"/>
    </xf>
    <xf numFmtId="43" fontId="0" fillId="0" borderId="21" xfId="0" applyNumberFormat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left"/>
      <protection locked="0"/>
    </xf>
    <xf numFmtId="43" fontId="0" fillId="0" borderId="0" xfId="0" applyNumberFormat="1" applyFill="1" applyAlignment="1" applyProtection="1">
      <alignment horizontal="left"/>
      <protection locked="0"/>
    </xf>
    <xf numFmtId="43" fontId="0" fillId="0" borderId="6" xfId="0" applyNumberFormat="1" applyBorder="1" applyAlignment="1" applyProtection="1">
      <alignment horizontal="center"/>
      <protection hidden="1"/>
    </xf>
    <xf numFmtId="43" fontId="0" fillId="0" borderId="7" xfId="0" applyNumberFormat="1" applyBorder="1" applyAlignment="1" applyProtection="1">
      <alignment horizontal="center"/>
      <protection hidden="1"/>
    </xf>
    <xf numFmtId="43" fontId="0" fillId="0" borderId="8" xfId="0" applyNumberFormat="1" applyBorder="1" applyAlignment="1" applyProtection="1">
      <alignment horizontal="center"/>
      <protection hidden="1"/>
    </xf>
    <xf numFmtId="43" fontId="0" fillId="0" borderId="9" xfId="0" applyNumberFormat="1" applyBorder="1" applyAlignment="1" applyProtection="1">
      <alignment horizontal="left"/>
      <protection hidden="1"/>
    </xf>
    <xf numFmtId="43" fontId="0" fillId="0" borderId="10" xfId="0" applyNumberFormat="1" applyBorder="1" applyAlignment="1" applyProtection="1">
      <alignment horizontal="left"/>
      <protection hidden="1"/>
    </xf>
    <xf numFmtId="43" fontId="0" fillId="0" borderId="20" xfId="0" applyNumberFormat="1" applyBorder="1" applyAlignment="1" applyProtection="1">
      <alignment horizontal="left"/>
      <protection hidden="1"/>
    </xf>
    <xf numFmtId="43" fontId="0" fillId="0" borderId="26" xfId="0" applyNumberFormat="1" applyFill="1" applyBorder="1" applyAlignment="1" applyProtection="1">
      <alignment horizontal="center"/>
      <protection locked="0"/>
    </xf>
    <xf numFmtId="43" fontId="0" fillId="0" borderId="27" xfId="0" applyNumberFormat="1" applyFill="1" applyBorder="1" applyAlignment="1" applyProtection="1">
      <alignment horizontal="center"/>
      <protection locked="0"/>
    </xf>
    <xf numFmtId="43" fontId="4" fillId="0" borderId="0" xfId="0" applyNumberFormat="1" applyFont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 horizontal="center"/>
      <protection hidden="1"/>
    </xf>
    <xf numFmtId="43" fontId="0" fillId="0" borderId="23" xfId="0" applyNumberFormat="1" applyFill="1" applyBorder="1" applyAlignment="1" applyProtection="1">
      <alignment horizontal="left"/>
      <protection locked="0"/>
    </xf>
    <xf numFmtId="43" fontId="0" fillId="0" borderId="26" xfId="0" applyNumberFormat="1" applyFill="1" applyBorder="1" applyAlignment="1" applyProtection="1">
      <alignment horizontal="left"/>
      <protection locked="0"/>
    </xf>
    <xf numFmtId="43" fontId="0" fillId="0" borderId="27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.jpeg" /><Relationship Id="rId7" Type="http://schemas.openxmlformats.org/officeDocument/2006/relationships/image" Target="../media/image13.emf" /><Relationship Id="rId8" Type="http://schemas.openxmlformats.org/officeDocument/2006/relationships/image" Target="../media/image12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152400</xdr:rowOff>
    </xdr:from>
    <xdr:to>
      <xdr:col>4</xdr:col>
      <xdr:colOff>523875</xdr:colOff>
      <xdr:row>8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238250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57150</xdr:rowOff>
    </xdr:from>
    <xdr:to>
      <xdr:col>4</xdr:col>
      <xdr:colOff>419100</xdr:colOff>
      <xdr:row>9</xdr:row>
      <xdr:rowOff>95250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466850"/>
          <a:ext cx="1619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152400</xdr:rowOff>
    </xdr:from>
    <xdr:to>
      <xdr:col>5</xdr:col>
      <xdr:colOff>257175</xdr:colOff>
      <xdr:row>11</xdr:row>
      <xdr:rowOff>28575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724025"/>
          <a:ext cx="2066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28575</xdr:rowOff>
    </xdr:from>
    <xdr:to>
      <xdr:col>3</xdr:col>
      <xdr:colOff>276225</xdr:colOff>
      <xdr:row>18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2895600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17</xdr:row>
      <xdr:rowOff>19050</xdr:rowOff>
    </xdr:from>
    <xdr:to>
      <xdr:col>4</xdr:col>
      <xdr:colOff>495300</xdr:colOff>
      <xdr:row>18</xdr:row>
      <xdr:rowOff>142875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8850" y="2886075"/>
          <a:ext cx="704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581025</xdr:colOff>
      <xdr:row>2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5715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57150</xdr:rowOff>
    </xdr:from>
    <xdr:to>
      <xdr:col>4</xdr:col>
      <xdr:colOff>561975</xdr:colOff>
      <xdr:row>12</xdr:row>
      <xdr:rowOff>95250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1952625"/>
          <a:ext cx="1752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95250</xdr:rowOff>
    </xdr:from>
    <xdr:to>
      <xdr:col>4</xdr:col>
      <xdr:colOff>333375</xdr:colOff>
      <xdr:row>15</xdr:row>
      <xdr:rowOff>133350</xdr:rowOff>
    </xdr:to>
    <xdr:pic>
      <xdr:nvPicPr>
        <xdr:cNvPr id="8" name="optmanua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247650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142875</xdr:rowOff>
    </xdr:from>
    <xdr:to>
      <xdr:col>4</xdr:col>
      <xdr:colOff>276225</xdr:colOff>
      <xdr:row>14</xdr:row>
      <xdr:rowOff>19050</xdr:rowOff>
    </xdr:to>
    <xdr:pic>
      <xdr:nvPicPr>
        <xdr:cNvPr id="9" name="optsf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2200275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0</xdr:row>
      <xdr:rowOff>85725</xdr:rowOff>
    </xdr:from>
    <xdr:to>
      <xdr:col>1</xdr:col>
      <xdr:colOff>76200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38100</xdr:rowOff>
    </xdr:from>
    <xdr:to>
      <xdr:col>7</xdr:col>
      <xdr:colOff>85725</xdr:colOff>
      <xdr:row>5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81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0</xdr:row>
      <xdr:rowOff>66675</xdr:rowOff>
    </xdr:from>
    <xdr:to>
      <xdr:col>1</xdr:col>
      <xdr:colOff>200025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38100</xdr:rowOff>
    </xdr:from>
    <xdr:to>
      <xdr:col>7</xdr:col>
      <xdr:colOff>85725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81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0</xdr:row>
      <xdr:rowOff>66675</xdr:rowOff>
    </xdr:from>
    <xdr:to>
      <xdr:col>1</xdr:col>
      <xdr:colOff>114300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8096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76200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476250</xdr:colOff>
      <xdr:row>0</xdr:row>
      <xdr:rowOff>47625</xdr:rowOff>
    </xdr:from>
    <xdr:to>
      <xdr:col>5</xdr:col>
      <xdr:colOff>123825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76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76200</xdr:rowOff>
    </xdr:from>
    <xdr:to>
      <xdr:col>2</xdr:col>
      <xdr:colOff>104775</xdr:colOff>
      <xdr:row>60</xdr:row>
      <xdr:rowOff>57150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0" y="8886825"/>
          <a:ext cx="15144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1 - Favorecido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(Responsável)</a:t>
          </a:r>
        </a:p>
      </xdr:txBody>
    </xdr:sp>
    <xdr:clientData/>
  </xdr:twoCellAnchor>
  <xdr:twoCellAnchor>
    <xdr:from>
      <xdr:col>2</xdr:col>
      <xdr:colOff>104775</xdr:colOff>
      <xdr:row>55</xdr:row>
      <xdr:rowOff>76200</xdr:rowOff>
    </xdr:from>
    <xdr:to>
      <xdr:col>4</xdr:col>
      <xdr:colOff>390525</xdr:colOff>
      <xdr:row>60</xdr:row>
      <xdr:rowOff>57150</xdr:rowOff>
    </xdr:to>
    <xdr:sp>
      <xdr:nvSpPr>
        <xdr:cNvPr id="4" name="TextBox 47"/>
        <xdr:cNvSpPr txBox="1">
          <a:spLocks noChangeArrowheads="1"/>
        </xdr:cNvSpPr>
      </xdr:nvSpPr>
      <xdr:spPr>
        <a:xfrm>
          <a:off x="1514475" y="8886825"/>
          <a:ext cx="15049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2 - Autorização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(Chefe/Coordenador)</a:t>
          </a:r>
        </a:p>
      </xdr:txBody>
    </xdr:sp>
    <xdr:clientData/>
  </xdr:twoCellAnchor>
  <xdr:twoCellAnchor>
    <xdr:from>
      <xdr:col>4</xdr:col>
      <xdr:colOff>390525</xdr:colOff>
      <xdr:row>55</xdr:row>
      <xdr:rowOff>76200</xdr:rowOff>
    </xdr:from>
    <xdr:to>
      <xdr:col>7</xdr:col>
      <xdr:colOff>85725</xdr:colOff>
      <xdr:row>60</xdr:row>
      <xdr:rowOff>57150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3019425" y="8886825"/>
          <a:ext cx="15240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3 - Autorização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(Ordenador de Gastos)</a:t>
          </a:r>
        </a:p>
      </xdr:txBody>
    </xdr:sp>
    <xdr:clientData/>
  </xdr:twoCellAnchor>
  <xdr:twoCellAnchor>
    <xdr:from>
      <xdr:col>7</xdr:col>
      <xdr:colOff>95250</xdr:colOff>
      <xdr:row>55</xdr:row>
      <xdr:rowOff>76200</xdr:rowOff>
    </xdr:from>
    <xdr:to>
      <xdr:col>9</xdr:col>
      <xdr:colOff>0</xdr:colOff>
      <xdr:row>60</xdr:row>
      <xdr:rowOff>57150</xdr:rowOff>
    </xdr:to>
    <xdr:sp>
      <xdr:nvSpPr>
        <xdr:cNvPr id="6" name="TextBox 49"/>
        <xdr:cNvSpPr txBox="1">
          <a:spLocks noChangeArrowheads="1"/>
        </xdr:cNvSpPr>
      </xdr:nvSpPr>
      <xdr:spPr>
        <a:xfrm>
          <a:off x="4552950" y="8886825"/>
          <a:ext cx="1581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4 - Liberação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(Diretor Financeiro)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72</xdr:row>
      <xdr:rowOff>104775</xdr:rowOff>
    </xdr:from>
    <xdr:to>
      <xdr:col>2</xdr:col>
      <xdr:colOff>504825</xdr:colOff>
      <xdr:row>75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83005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76200</xdr:colOff>
      <xdr:row>4</xdr:row>
      <xdr:rowOff>9525</xdr:rowOff>
    </xdr:from>
    <xdr:to>
      <xdr:col>11</xdr:col>
      <xdr:colOff>428625</xdr:colOff>
      <xdr:row>71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" y="723900"/>
          <a:ext cx="7058025" cy="1099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INSTRUÇÕES PARA UTILIZAÇÃO DOS FORMULÁRIOS FINANCEIROS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Observações Gerais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1) Os formulários deverão ser digitados no computador, assinados, e autorizados pelo Ordenador de Gastos ao qual sua área está subordinada.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2) Formulários preenchidos à mão, em padrões antigos, com informações incorretas ou incompletas, poderão acarretar sua devolução.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3) Todos os créditos (ressarcimentos, adiantamentos...) serão efetuados na conta cadastrada no R/3, sendo que qualquer alteração deverá ser informada por e-mail ou memorando ao setor de Contas a Pagar.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4) Os formulários não poderão ser usados para os seguintes casos: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        a) pagamento de honorários (horas-aula, serviços temporários de terceiros, mão-de-obra, assistência técnica...);
        b) compra de imobilizados;
        c) adiantamento salarial;
        c) outros gastos que sejam considerados inadequados.
5) Todas as assinaturas deverão ser devidamente preenchidas como descrito a seguir.
        a) Favorecido: deverá ser assinado obrigatoriamente pelo favorecido (caso o favorecido e o  coordenador/chefe forem os mesmos,                   deverão ser assinados os dois campos).
        b) Assinatura: deverá ser assinado pelo coordenador/chefe de setor.
        c) Autorização: autorização do respectivo Ordenador de Gastos (Diretores de Campus, Pró-Reitores, Vice-Reitor e Reitor).
        d) Liberação: assinatura do Diretor Econômico-Financeiro efetivando a liberação para pagamento.
6) Depois de devidamente preenchido e autorizado, encaminhar o formulário ao Contas a Pagar em Tubarão.
7) Para restituições à Unisul, o valor deverá ser depositado no Santander, Ag. 0263, c/c 020024861-9 e anexado o comprovante original no processo.
8) Deverão ser anexadas aos formulários todas as notas originais que comprovem as despesas realizadas.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9) Em caso de desligamento da instituição, deve ser apresentada obrigatoriamente a prestação de contas dos valores adiantados (fundo fixo, adiantamento...), juntamente com as notas fiscais que comprovem as despesas, o comprovante de depósito do saldo existente efetuado no Santander, Ag. 0263, c/c 020024861-9, e anexados no processo. Fica o superior imediato responsável pela prestação de contas.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10) Problemas ou dúvidas, entrar em contato com o Setor de Contas a Pagar (Fone: 48-621-3006 / Fax: 48-621-3085).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Observações Específicas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Solicitação de Ressarcimento de Despesas - SRD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1) Os ressarcimentos serão efetuados sempre às sextas-feiras e deverão chegar ao Setor de Contas a Pagar com 48 horas de antecedência. Tudo que chegar fora do prazo ficará para pagamento na próxima semana.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Solicitação de Adiantamento - SA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1) Os adiantamentos serão efetuados sempre 48 horas antes da data prevista para a viagem ou da realização da despesa, desde que recebidos antecipadamente.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2) Não serão liberados novos adiantamentos caso existam outros pendentes (sem prestação de contas).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3) A prestação de contas do adiantamento deverá ocorrer dentro de 5 dias úteis após o retorno da viagem ou da realização da despesa, mediante a apresentação do formulário para prestação de contas devidamente preenchido e autorizado.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Vencido este prazo, o valor adiantado será encaminhado ao DDHP para desconto em folha.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Prestação de Contas de Adiantamento - PCA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1) Quando houver restituição ao funcionário, esta será efetuada 48 horas após a apresentação e liberação desta.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Solicitação de Fundo Fixo - SFF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1) O Fundo Fixo é uma espécie de "caixa", portanto, somente será liberado após a constatação da necessidade pelo Setor Financeiro.
2) Depois de liberado pelo Financeiro, deverá ser preenchido o SFF e enviado ao respectivo ordenador de gastos para que seja autorizado.
3) O responsável pelo Fundo Fixo tem o dever de guardar e manter o valor adiantado, assim como prestar contas periodicamente deste.
4) Recomenda-se a prestação de contas sempre que o valor das despesas estiver próximo de 50% do valor do fundo fixo.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5) Não é possível a transferência do Fundo Fixo a outro responsável; deve ser encerrado o antigo e solicitado outro em nome do novo responsável.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Prestação de Contas do Fundo Fixo - PCF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1) Os ressarcimentos dos Fundos Fixos serão efetuadas 48 horas depois do recebimento da prestação.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2) Para encerrá-lo, é necessário que seja apresentado o PCF com todas as despesas existentes, o comprovante de depósito do saldo existente feito no Santander ag. 0263, c/c 20024861-9 anexo no processo, e que seja discriminado no campo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observações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o encerramento do fundo.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3) A prestação de contas dos créditos efetuados na conta da Unisul (Receitas protocolo acadêmico, mecanografia...) deverá ser apresentada ao Setor Financeiro dentro do mês em que foi depositada, não podendo ultrapassar o último dia útil deste.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600075</xdr:colOff>
      <xdr:row>2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trodução"/>
  <dimension ref="A2:F25"/>
  <sheetViews>
    <sheetView showGridLines="0" showRowColHeaders="0" showOutlineSymbols="0" workbookViewId="0" topLeftCell="A1">
      <selection activeCell="G6" sqref="G6"/>
    </sheetView>
  </sheetViews>
  <sheetFormatPr defaultColWidth="9.140625" defaultRowHeight="12.75"/>
  <cols>
    <col min="1" max="16384" width="9.140625" style="2" customWidth="1"/>
  </cols>
  <sheetData>
    <row r="2" ht="15.75">
      <c r="B2" s="19" t="s">
        <v>45</v>
      </c>
    </row>
    <row r="3" ht="12.75">
      <c r="B3" s="6" t="s">
        <v>109</v>
      </c>
    </row>
    <row r="4" ht="12.75">
      <c r="B4" s="2" t="s">
        <v>77</v>
      </c>
    </row>
    <row r="5" spans="2:6" ht="15.75">
      <c r="B5" s="16"/>
      <c r="C5" s="25"/>
      <c r="D5" s="25"/>
      <c r="E5" s="25"/>
      <c r="F5" s="25"/>
    </row>
    <row r="6" spans="2:6" ht="15.75">
      <c r="B6" s="16" t="s">
        <v>44</v>
      </c>
      <c r="C6" s="16"/>
      <c r="D6" s="25"/>
      <c r="E6" s="25"/>
      <c r="F6" s="25"/>
    </row>
    <row r="7" spans="2:6" ht="12.75">
      <c r="B7" s="25"/>
      <c r="C7" s="25"/>
      <c r="D7" s="25"/>
      <c r="E7" s="25"/>
      <c r="F7" s="25"/>
    </row>
    <row r="8" spans="2:6" ht="12.75">
      <c r="B8" s="25"/>
      <c r="C8" s="25"/>
      <c r="D8" s="25"/>
      <c r="E8" s="25"/>
      <c r="F8" s="25"/>
    </row>
    <row r="9" spans="2:6" ht="12.75">
      <c r="B9" s="25"/>
      <c r="C9" s="25"/>
      <c r="D9" s="25"/>
      <c r="E9" s="25"/>
      <c r="F9" s="25"/>
    </row>
    <row r="10" spans="2:6" ht="12.75">
      <c r="B10" s="25"/>
      <c r="C10" s="25"/>
      <c r="D10" s="25"/>
      <c r="E10" s="25"/>
      <c r="F10" s="25"/>
    </row>
    <row r="11" spans="2:6" ht="12.75">
      <c r="B11" s="25"/>
      <c r="C11" s="25"/>
      <c r="D11" s="25"/>
      <c r="E11" s="25"/>
      <c r="F11" s="25"/>
    </row>
    <row r="12" spans="2:6" ht="12.75">
      <c r="B12" s="25"/>
      <c r="C12" s="25"/>
      <c r="D12" s="25"/>
      <c r="E12" s="25"/>
      <c r="F12" s="25"/>
    </row>
    <row r="13" spans="2:6" ht="12.75">
      <c r="B13" s="25"/>
      <c r="C13" s="25"/>
      <c r="D13" s="25"/>
      <c r="E13" s="25"/>
      <c r="F13" s="25"/>
    </row>
    <row r="14" spans="2:6" ht="12.75">
      <c r="B14" s="25"/>
      <c r="C14" s="25"/>
      <c r="D14" s="25"/>
      <c r="E14" s="25"/>
      <c r="F14" s="25"/>
    </row>
    <row r="15" spans="2:6" ht="12.75">
      <c r="B15" s="25"/>
      <c r="C15" s="25"/>
      <c r="D15" s="25"/>
      <c r="E15" s="25"/>
      <c r="F15" s="25"/>
    </row>
    <row r="16" spans="2:6" ht="12.75">
      <c r="B16" s="25"/>
      <c r="C16" s="25"/>
      <c r="D16" s="25"/>
      <c r="E16" s="25"/>
      <c r="F16" s="25"/>
    </row>
    <row r="17" spans="2:6" ht="12.75">
      <c r="B17" s="25"/>
      <c r="C17" s="25"/>
      <c r="D17" s="25"/>
      <c r="E17" s="25"/>
      <c r="F17" s="25"/>
    </row>
    <row r="22" ht="9" customHeight="1">
      <c r="A22" s="14"/>
    </row>
    <row r="23" ht="9" customHeight="1">
      <c r="A23" s="14"/>
    </row>
    <row r="24" ht="12.75">
      <c r="A24" s="54"/>
    </row>
    <row r="25" ht="12.75">
      <c r="A25" s="54" t="s">
        <v>108</v>
      </c>
    </row>
  </sheetData>
  <sheetProtection password="C8A5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ssarcimento"/>
  <dimension ref="A1:L60"/>
  <sheetViews>
    <sheetView showRowColHeaders="0" showZeros="0" showOutlineSymbols="0" workbookViewId="0" topLeftCell="A1">
      <selection activeCell="B15" sqref="B15:G15"/>
    </sheetView>
  </sheetViews>
  <sheetFormatPr defaultColWidth="9.140625" defaultRowHeight="12.75"/>
  <cols>
    <col min="1" max="1" width="11.8515625" style="2" customWidth="1"/>
    <col min="2" max="2" width="10.28125" style="2" customWidth="1"/>
    <col min="3" max="3" width="6.8515625" style="2" customWidth="1"/>
    <col min="4" max="4" width="9.140625" style="2" customWidth="1"/>
    <col min="5" max="5" width="9.421875" style="2" customWidth="1"/>
    <col min="6" max="6" width="8.00390625" style="2" customWidth="1"/>
    <col min="7" max="7" width="4.7109375" style="2" customWidth="1"/>
    <col min="8" max="8" width="10.00390625" style="2" customWidth="1"/>
    <col min="9" max="9" width="5.57421875" style="2" customWidth="1"/>
    <col min="10" max="10" width="9.140625" style="2" customWidth="1"/>
    <col min="11" max="11" width="8.8515625" style="2" customWidth="1"/>
    <col min="12" max="12" width="0" style="2" hidden="1" customWidth="1"/>
    <col min="13" max="13" width="9.28125" style="2" customWidth="1"/>
    <col min="14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55" t="str">
        <f>Introdução!A25</f>
        <v>Atualizada em 29/11/2004.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15" t="s">
        <v>83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26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77" t="s">
        <v>2</v>
      </c>
      <c r="B13" s="116"/>
      <c r="C13" s="116"/>
      <c r="D13" s="116"/>
      <c r="E13" s="116"/>
      <c r="F13" s="116"/>
      <c r="G13" s="117"/>
      <c r="H13" s="85" t="s">
        <v>7</v>
      </c>
      <c r="I13" s="86"/>
      <c r="J13" s="104"/>
      <c r="K13" s="104"/>
    </row>
    <row r="14" spans="1:11" ht="12.75">
      <c r="A14" s="77" t="s">
        <v>3</v>
      </c>
      <c r="B14" s="104"/>
      <c r="C14" s="104"/>
      <c r="D14" s="104"/>
      <c r="E14" s="104"/>
      <c r="F14" s="104"/>
      <c r="G14" s="83"/>
      <c r="H14" s="85" t="s">
        <v>6</v>
      </c>
      <c r="I14" s="86"/>
      <c r="J14" s="104"/>
      <c r="K14" s="104"/>
    </row>
    <row r="15" spans="1:11" ht="12.75">
      <c r="A15" s="77" t="s">
        <v>4</v>
      </c>
      <c r="B15" s="104"/>
      <c r="C15" s="104"/>
      <c r="D15" s="104"/>
      <c r="E15" s="104"/>
      <c r="F15" s="104"/>
      <c r="G15" s="83"/>
      <c r="H15" s="85" t="s">
        <v>5</v>
      </c>
      <c r="I15" s="86"/>
      <c r="J15" s="104"/>
      <c r="K15" s="104"/>
    </row>
    <row r="16" spans="1:11" ht="12.75">
      <c r="A16" s="85" t="s">
        <v>9</v>
      </c>
      <c r="B16" s="85"/>
      <c r="C16" s="85"/>
      <c r="D16" s="104"/>
      <c r="E16" s="104"/>
      <c r="F16" s="104"/>
      <c r="G16" s="83"/>
      <c r="H16" s="85" t="s">
        <v>8</v>
      </c>
      <c r="I16" s="86"/>
      <c r="J16" s="104"/>
      <c r="K16" s="104"/>
    </row>
    <row r="17" spans="1:11" ht="12.75">
      <c r="A17" s="74" t="s">
        <v>35</v>
      </c>
      <c r="B17" s="74"/>
      <c r="C17" s="74" t="s">
        <v>40</v>
      </c>
      <c r="D17" s="104"/>
      <c r="E17" s="105"/>
      <c r="F17" s="74" t="s">
        <v>12</v>
      </c>
      <c r="G17" s="104"/>
      <c r="H17" s="104"/>
      <c r="I17" s="75" t="s">
        <v>34</v>
      </c>
      <c r="J17" s="104"/>
      <c r="K17" s="104"/>
    </row>
    <row r="18" spans="1:11" ht="6" customHeight="1">
      <c r="A18" s="1"/>
      <c r="B18" s="1"/>
      <c r="C18" s="1"/>
      <c r="D18" s="1"/>
      <c r="E18" s="1"/>
      <c r="F18" s="1"/>
      <c r="G18" s="1"/>
      <c r="H18" s="9"/>
      <c r="I18" s="1"/>
      <c r="J18" s="1"/>
      <c r="K18" s="1"/>
    </row>
    <row r="19" spans="1:11" ht="15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2.75">
      <c r="A20" s="1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12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>
      <c r="A24" s="3" t="s">
        <v>13</v>
      </c>
      <c r="B24" s="88"/>
      <c r="C24" s="84"/>
      <c r="D24" s="10" t="s">
        <v>15</v>
      </c>
      <c r="E24" s="111"/>
      <c r="F24" s="111"/>
      <c r="G24" s="111"/>
      <c r="H24" s="111"/>
      <c r="I24" s="111"/>
      <c r="J24" s="111"/>
      <c r="K24" s="111"/>
    </row>
    <row r="25" spans="1:11" ht="12.75">
      <c r="A25" s="3" t="s">
        <v>14</v>
      </c>
      <c r="B25" s="88"/>
      <c r="C25" s="84"/>
      <c r="D25" s="10"/>
      <c r="E25" s="111"/>
      <c r="F25" s="111"/>
      <c r="G25" s="111"/>
      <c r="H25" s="111"/>
      <c r="I25" s="111"/>
      <c r="J25" s="111"/>
      <c r="K25" s="111"/>
    </row>
    <row r="26" spans="1:11" ht="6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32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2.75">
      <c r="A28" s="125" t="s">
        <v>17</v>
      </c>
      <c r="B28" s="126"/>
      <c r="C28" s="126"/>
      <c r="D28" s="118" t="s">
        <v>26</v>
      </c>
      <c r="E28" s="118"/>
      <c r="F28" s="118" t="s">
        <v>81</v>
      </c>
      <c r="G28" s="118"/>
      <c r="H28" s="118"/>
      <c r="I28" s="118"/>
      <c r="J28" s="118" t="s">
        <v>48</v>
      </c>
      <c r="K28" s="119"/>
    </row>
    <row r="29" spans="1:11" ht="12.75">
      <c r="A29" s="106" t="s">
        <v>18</v>
      </c>
      <c r="B29" s="107"/>
      <c r="C29" s="108"/>
      <c r="D29" s="109">
        <v>4121302</v>
      </c>
      <c r="E29" s="110"/>
      <c r="F29" s="130"/>
      <c r="G29" s="131"/>
      <c r="H29" s="131"/>
      <c r="I29" s="132"/>
      <c r="J29" s="128"/>
      <c r="K29" s="129"/>
    </row>
    <row r="30" spans="1:11" ht="12.75">
      <c r="A30" s="106" t="s">
        <v>19</v>
      </c>
      <c r="B30" s="107"/>
      <c r="C30" s="108"/>
      <c r="D30" s="109">
        <v>4120201</v>
      </c>
      <c r="E30" s="110"/>
      <c r="F30" s="130"/>
      <c r="G30" s="131"/>
      <c r="H30" s="131"/>
      <c r="I30" s="132"/>
      <c r="J30" s="128"/>
      <c r="K30" s="129"/>
    </row>
    <row r="31" spans="1:11" ht="12.75">
      <c r="A31" s="106" t="s">
        <v>20</v>
      </c>
      <c r="B31" s="107"/>
      <c r="C31" s="108"/>
      <c r="D31" s="109">
        <v>4121101</v>
      </c>
      <c r="E31" s="110"/>
      <c r="F31" s="130"/>
      <c r="G31" s="131"/>
      <c r="H31" s="131"/>
      <c r="I31" s="132"/>
      <c r="J31" s="128"/>
      <c r="K31" s="129"/>
    </row>
    <row r="32" spans="1:11" ht="12.75">
      <c r="A32" s="106" t="s">
        <v>21</v>
      </c>
      <c r="B32" s="107"/>
      <c r="C32" s="108"/>
      <c r="D32" s="109">
        <v>4120702</v>
      </c>
      <c r="E32" s="110"/>
      <c r="F32" s="130"/>
      <c r="G32" s="131"/>
      <c r="H32" s="131"/>
      <c r="I32" s="132"/>
      <c r="J32" s="128"/>
      <c r="K32" s="129"/>
    </row>
    <row r="33" spans="1:11" ht="12.75">
      <c r="A33" s="106" t="s">
        <v>22</v>
      </c>
      <c r="B33" s="107"/>
      <c r="C33" s="108"/>
      <c r="D33" s="109">
        <v>4121305</v>
      </c>
      <c r="E33" s="110"/>
      <c r="F33" s="130"/>
      <c r="G33" s="131"/>
      <c r="H33" s="131"/>
      <c r="I33" s="132"/>
      <c r="J33" s="128"/>
      <c r="K33" s="129"/>
    </row>
    <row r="34" spans="1:11" ht="12.75">
      <c r="A34" s="106" t="s">
        <v>23</v>
      </c>
      <c r="B34" s="107"/>
      <c r="C34" s="108"/>
      <c r="D34" s="109">
        <v>4121306</v>
      </c>
      <c r="E34" s="110"/>
      <c r="F34" s="130"/>
      <c r="G34" s="131"/>
      <c r="H34" s="131"/>
      <c r="I34" s="132"/>
      <c r="J34" s="128"/>
      <c r="K34" s="129"/>
    </row>
    <row r="35" spans="1:11" ht="12.75">
      <c r="A35" s="106" t="s">
        <v>24</v>
      </c>
      <c r="B35" s="107"/>
      <c r="C35" s="108"/>
      <c r="D35" s="109">
        <v>4121304</v>
      </c>
      <c r="E35" s="110"/>
      <c r="F35" s="130"/>
      <c r="G35" s="131"/>
      <c r="H35" s="131"/>
      <c r="I35" s="132"/>
      <c r="J35" s="128"/>
      <c r="K35" s="129"/>
    </row>
    <row r="36" spans="1:11" ht="12.75">
      <c r="A36" s="136" t="s">
        <v>25</v>
      </c>
      <c r="B36" s="137"/>
      <c r="C36" s="138"/>
      <c r="D36" s="139">
        <v>4120704</v>
      </c>
      <c r="E36" s="140"/>
      <c r="F36" s="29"/>
      <c r="G36" s="30" t="s">
        <v>27</v>
      </c>
      <c r="H36" s="31" t="s">
        <v>32</v>
      </c>
      <c r="I36" s="53">
        <v>0.35</v>
      </c>
      <c r="J36" s="141">
        <f>F36*I36</f>
        <v>0</v>
      </c>
      <c r="K36" s="142"/>
    </row>
    <row r="37" spans="1:11" ht="12.75">
      <c r="A37" s="106" t="s">
        <v>82</v>
      </c>
      <c r="B37" s="107"/>
      <c r="C37" s="108"/>
      <c r="D37" s="109">
        <v>4130101</v>
      </c>
      <c r="E37" s="110"/>
      <c r="F37" s="133">
        <v>0.0038</v>
      </c>
      <c r="G37" s="134"/>
      <c r="H37" s="134"/>
      <c r="I37" s="135"/>
      <c r="J37" s="128"/>
      <c r="K37" s="129"/>
    </row>
    <row r="38" spans="1:11" ht="12.75">
      <c r="A38" s="120" t="s">
        <v>43</v>
      </c>
      <c r="B38" s="121"/>
      <c r="C38" s="121"/>
      <c r="D38" s="122">
        <v>4120703</v>
      </c>
      <c r="E38" s="122"/>
      <c r="F38" s="127"/>
      <c r="G38" s="127"/>
      <c r="H38" s="127"/>
      <c r="I38" s="127"/>
      <c r="J38" s="123"/>
      <c r="K38" s="124"/>
    </row>
    <row r="39" spans="1:11" ht="12.75">
      <c r="A39" s="106" t="s">
        <v>41</v>
      </c>
      <c r="B39" s="107"/>
      <c r="C39" s="108"/>
      <c r="D39" s="109">
        <v>4121003</v>
      </c>
      <c r="E39" s="110"/>
      <c r="F39" s="130"/>
      <c r="G39" s="131"/>
      <c r="H39" s="131"/>
      <c r="I39" s="132"/>
      <c r="J39" s="123"/>
      <c r="K39" s="124"/>
    </row>
    <row r="40" spans="1:11" ht="12.75">
      <c r="A40" s="145"/>
      <c r="B40" s="146"/>
      <c r="C40" s="147"/>
      <c r="D40" s="152">
        <f>IF(A40=$A$51,$C$51,IF(A40=$A$52,$C$52,IF(A40=$A$53,$C$53,IF(A40=$A$54,$C$54,IF(A40=$A$55,$C$55,IF(A40=$A$56,$C$56,IF(A40=$A$57,$C$57,IF(A40=$A$58,$C$58,""))))))))</f>
      </c>
      <c r="E40" s="153"/>
      <c r="F40" s="148"/>
      <c r="G40" s="146"/>
      <c r="H40" s="146"/>
      <c r="I40" s="147"/>
      <c r="J40" s="128"/>
      <c r="K40" s="129"/>
    </row>
    <row r="41" spans="1:11" ht="12.75">
      <c r="A41" s="145"/>
      <c r="B41" s="146"/>
      <c r="C41" s="147"/>
      <c r="D41" s="152">
        <f>IF(A41=$A$51,$C$51,IF(A41=$A$52,$C$52,IF(A41=$A$53,$C$53,IF(A41=$A$54,$C$54,IF(A41=$A$55,$C$55,IF(A41=$A$56,$C$56,IF(A41=$A$57,$C$57,IF(A41=$A$58,$C$58,""))))))))</f>
      </c>
      <c r="E41" s="153"/>
      <c r="F41" s="148"/>
      <c r="G41" s="146"/>
      <c r="H41" s="146"/>
      <c r="I41" s="147"/>
      <c r="J41" s="128"/>
      <c r="K41" s="129"/>
    </row>
    <row r="42" spans="1:11" ht="13.5" thickBot="1">
      <c r="A42" s="145"/>
      <c r="B42" s="146"/>
      <c r="C42" s="147"/>
      <c r="D42" s="152">
        <f>IF(A42=$A$51,$C$51,IF(A42=$A$52,$C$52,IF(A42=$A$53,$C$53,IF(A42=$A$54,$C$54,IF(A42=$A$55,$C$55,IF(A42=$A$56,$C$56,IF(A42=$A$57,$C$57,IF(A42=$A$58,$C$58,""))))))))</f>
      </c>
      <c r="E42" s="153"/>
      <c r="F42" s="149"/>
      <c r="G42" s="150"/>
      <c r="H42" s="150"/>
      <c r="I42" s="151"/>
      <c r="J42" s="128"/>
      <c r="K42" s="129"/>
    </row>
    <row r="43" spans="1:12" ht="16.5" thickBot="1">
      <c r="A43" s="11" t="s">
        <v>28</v>
      </c>
      <c r="B43" s="12"/>
      <c r="C43" s="12"/>
      <c r="D43" s="12"/>
      <c r="E43" s="12"/>
      <c r="F43" s="12"/>
      <c r="G43" s="12"/>
      <c r="H43" s="12"/>
      <c r="I43" s="56" t="s">
        <v>32</v>
      </c>
      <c r="J43" s="143">
        <f>SUM(J29:K42)</f>
        <v>0</v>
      </c>
      <c r="K43" s="144"/>
      <c r="L43" s="13" t="e">
        <f>IF(#REF!&gt;J43,#REF!-J43,0)</f>
        <v>#REF!</v>
      </c>
    </row>
    <row r="45" spans="1:11" s="6" customFormat="1" ht="12.75" customHeight="1">
      <c r="A45" s="91" t="s">
        <v>107</v>
      </c>
      <c r="B45" s="92"/>
      <c r="C45" s="91" t="s">
        <v>36</v>
      </c>
      <c r="D45" s="92"/>
      <c r="E45" s="93"/>
      <c r="F45" s="91" t="s">
        <v>104</v>
      </c>
      <c r="G45" s="92"/>
      <c r="H45" s="93"/>
      <c r="I45" s="91" t="s">
        <v>105</v>
      </c>
      <c r="J45" s="92"/>
      <c r="K45" s="93"/>
    </row>
    <row r="46" spans="1:11" s="8" customFormat="1" ht="12.75" customHeight="1">
      <c r="A46" s="94" t="s">
        <v>106</v>
      </c>
      <c r="B46" s="95"/>
      <c r="C46" s="94" t="s">
        <v>38</v>
      </c>
      <c r="D46" s="95"/>
      <c r="E46" s="96"/>
      <c r="F46" s="94" t="s">
        <v>29</v>
      </c>
      <c r="G46" s="95"/>
      <c r="H46" s="96"/>
      <c r="I46" s="94" t="s">
        <v>30</v>
      </c>
      <c r="J46" s="95"/>
      <c r="K46" s="96"/>
    </row>
    <row r="47" spans="1:11" ht="12.75">
      <c r="A47" s="97"/>
      <c r="B47" s="98"/>
      <c r="C47" s="97"/>
      <c r="D47" s="98"/>
      <c r="E47" s="102"/>
      <c r="F47" s="99"/>
      <c r="G47" s="98"/>
      <c r="H47" s="102"/>
      <c r="I47" s="99"/>
      <c r="J47" s="98"/>
      <c r="K47" s="102"/>
    </row>
    <row r="48" spans="1:11" ht="12.75">
      <c r="A48" s="99"/>
      <c r="B48" s="98"/>
      <c r="C48" s="99"/>
      <c r="D48" s="98"/>
      <c r="E48" s="102"/>
      <c r="F48" s="99"/>
      <c r="G48" s="98"/>
      <c r="H48" s="102"/>
      <c r="I48" s="99"/>
      <c r="J48" s="98"/>
      <c r="K48" s="102"/>
    </row>
    <row r="49" spans="1:11" ht="12.75">
      <c r="A49" s="100"/>
      <c r="B49" s="101"/>
      <c r="C49" s="100"/>
      <c r="D49" s="101"/>
      <c r="E49" s="103"/>
      <c r="F49" s="100"/>
      <c r="G49" s="101"/>
      <c r="H49" s="103"/>
      <c r="I49" s="100"/>
      <c r="J49" s="101"/>
      <c r="K49" s="103"/>
    </row>
    <row r="50" s="6" customFormat="1" ht="12.75">
      <c r="C50" s="59"/>
    </row>
    <row r="51" spans="1:4" ht="12.75" hidden="1">
      <c r="A51" s="57" t="s">
        <v>84</v>
      </c>
      <c r="B51" s="57"/>
      <c r="C51" s="60">
        <v>4110501</v>
      </c>
      <c r="D51" s="58"/>
    </row>
    <row r="52" spans="1:11" ht="12.75" hidden="1">
      <c r="A52" s="57" t="s">
        <v>91</v>
      </c>
      <c r="B52" s="57"/>
      <c r="C52" s="60">
        <v>4121301</v>
      </c>
      <c r="D52" s="58"/>
      <c r="E52" s="14"/>
      <c r="F52" s="14"/>
      <c r="G52" s="14"/>
      <c r="H52" s="14"/>
      <c r="I52" s="14"/>
      <c r="J52" s="14"/>
      <c r="K52" s="14"/>
    </row>
    <row r="53" spans="1:11" ht="12.75" hidden="1">
      <c r="A53" s="57" t="s">
        <v>85</v>
      </c>
      <c r="B53" s="57"/>
      <c r="C53" s="60">
        <v>4120101</v>
      </c>
      <c r="D53" s="58"/>
      <c r="E53" s="14"/>
      <c r="F53" s="14"/>
      <c r="G53" s="14"/>
      <c r="H53" s="14"/>
      <c r="I53" s="14"/>
      <c r="J53" s="14"/>
      <c r="K53" s="14"/>
    </row>
    <row r="54" spans="1:4" ht="12.75" hidden="1">
      <c r="A54" s="57" t="s">
        <v>86</v>
      </c>
      <c r="B54" s="57"/>
      <c r="C54" s="60">
        <v>4120404</v>
      </c>
      <c r="D54" s="58"/>
    </row>
    <row r="55" spans="1:4" ht="12.75" hidden="1">
      <c r="A55" s="57" t="s">
        <v>87</v>
      </c>
      <c r="B55" s="57"/>
      <c r="C55" s="60">
        <v>4120601</v>
      </c>
      <c r="D55" s="58"/>
    </row>
    <row r="56" spans="1:4" ht="12.75" hidden="1">
      <c r="A56" s="57" t="s">
        <v>88</v>
      </c>
      <c r="B56" s="57"/>
      <c r="C56" s="60">
        <v>4120603</v>
      </c>
      <c r="D56" s="58"/>
    </row>
    <row r="57" spans="1:4" ht="12.75" hidden="1">
      <c r="A57" s="57" t="s">
        <v>89</v>
      </c>
      <c r="B57" s="57"/>
      <c r="C57" s="60">
        <v>4120605</v>
      </c>
      <c r="D57" s="58"/>
    </row>
    <row r="58" spans="1:4" ht="12.75" hidden="1">
      <c r="A58" s="57" t="s">
        <v>90</v>
      </c>
      <c r="B58" s="57"/>
      <c r="C58" s="60">
        <v>4121101</v>
      </c>
      <c r="D58" s="58"/>
    </row>
    <row r="59" spans="7:11" ht="12.75">
      <c r="G59" s="25"/>
      <c r="H59" s="89"/>
      <c r="I59" s="89"/>
      <c r="J59" s="89"/>
      <c r="K59" s="25"/>
    </row>
    <row r="60" spans="7:11" ht="12.75">
      <c r="G60" s="25"/>
      <c r="H60" s="90"/>
      <c r="I60" s="90"/>
      <c r="J60" s="90"/>
      <c r="K60" s="25"/>
    </row>
  </sheetData>
  <sheetProtection password="CB65" sheet="1" objects="1" scenarios="1"/>
  <mergeCells count="96">
    <mergeCell ref="A40:C40"/>
    <mergeCell ref="A41:C41"/>
    <mergeCell ref="A42:C42"/>
    <mergeCell ref="F40:I40"/>
    <mergeCell ref="F41:I41"/>
    <mergeCell ref="F42:I42"/>
    <mergeCell ref="D40:E40"/>
    <mergeCell ref="D41:E41"/>
    <mergeCell ref="D42:E42"/>
    <mergeCell ref="J36:K36"/>
    <mergeCell ref="J42:K42"/>
    <mergeCell ref="J43:K43"/>
    <mergeCell ref="J40:K40"/>
    <mergeCell ref="J41:K41"/>
    <mergeCell ref="J39:K39"/>
    <mergeCell ref="A36:C36"/>
    <mergeCell ref="D36:E36"/>
    <mergeCell ref="F35:I35"/>
    <mergeCell ref="J33:K33"/>
    <mergeCell ref="A34:C34"/>
    <mergeCell ref="D34:E34"/>
    <mergeCell ref="J34:K34"/>
    <mergeCell ref="F33:I33"/>
    <mergeCell ref="F34:I34"/>
    <mergeCell ref="A35:C35"/>
    <mergeCell ref="D35:E35"/>
    <mergeCell ref="J35:K35"/>
    <mergeCell ref="J31:K31"/>
    <mergeCell ref="A32:C32"/>
    <mergeCell ref="D32:E32"/>
    <mergeCell ref="J32:K32"/>
    <mergeCell ref="F31:I31"/>
    <mergeCell ref="F32:I32"/>
    <mergeCell ref="D30:E30"/>
    <mergeCell ref="J30:K30"/>
    <mergeCell ref="F29:I29"/>
    <mergeCell ref="F30:I30"/>
    <mergeCell ref="A37:C37"/>
    <mergeCell ref="D37:E37"/>
    <mergeCell ref="J37:K37"/>
    <mergeCell ref="A39:C39"/>
    <mergeCell ref="D39:E39"/>
    <mergeCell ref="F39:I39"/>
    <mergeCell ref="F37:I37"/>
    <mergeCell ref="J28:K28"/>
    <mergeCell ref="A38:C38"/>
    <mergeCell ref="D38:E38"/>
    <mergeCell ref="J38:K38"/>
    <mergeCell ref="A28:C28"/>
    <mergeCell ref="D28:E28"/>
    <mergeCell ref="F28:I28"/>
    <mergeCell ref="F38:I38"/>
    <mergeCell ref="J29:K29"/>
    <mergeCell ref="A30:C30"/>
    <mergeCell ref="H14:I14"/>
    <mergeCell ref="H13:I13"/>
    <mergeCell ref="A7:K7"/>
    <mergeCell ref="J13:K13"/>
    <mergeCell ref="J14:K14"/>
    <mergeCell ref="A9:K9"/>
    <mergeCell ref="B13:G13"/>
    <mergeCell ref="B14:G14"/>
    <mergeCell ref="J16:K16"/>
    <mergeCell ref="J15:K15"/>
    <mergeCell ref="A16:C16"/>
    <mergeCell ref="H16:I16"/>
    <mergeCell ref="H15:I15"/>
    <mergeCell ref="B15:G15"/>
    <mergeCell ref="D16:G16"/>
    <mergeCell ref="J17:K17"/>
    <mergeCell ref="E24:K25"/>
    <mergeCell ref="A21:K23"/>
    <mergeCell ref="B24:C24"/>
    <mergeCell ref="B25:C25"/>
    <mergeCell ref="A45:B45"/>
    <mergeCell ref="A46:B46"/>
    <mergeCell ref="G17:H17"/>
    <mergeCell ref="D17:E17"/>
    <mergeCell ref="A29:C29"/>
    <mergeCell ref="D29:E29"/>
    <mergeCell ref="A31:C31"/>
    <mergeCell ref="D31:E31"/>
    <mergeCell ref="A33:C33"/>
    <mergeCell ref="D33:E33"/>
    <mergeCell ref="C45:E45"/>
    <mergeCell ref="C46:E46"/>
    <mergeCell ref="F45:H45"/>
    <mergeCell ref="F46:H46"/>
    <mergeCell ref="A47:B49"/>
    <mergeCell ref="C47:E49"/>
    <mergeCell ref="F47:H49"/>
    <mergeCell ref="I47:K49"/>
    <mergeCell ref="H59:J59"/>
    <mergeCell ref="H60:J60"/>
    <mergeCell ref="I45:K45"/>
    <mergeCell ref="I46:K46"/>
  </mergeCells>
  <dataValidations count="9">
    <dataValidation allowBlank="1" showInputMessage="1" showErrorMessage="1" promptTitle="Importante!" prompt="Descrever a denominação do Centro de Custo. Ex.: Contas à Pagar, Curso de Administração..." sqref="D16:F16"/>
    <dataValidation allowBlank="1" showInputMessage="1" showErrorMessage="1" promptTitle="Importante!" prompt="Digitar o código (numérico) do centro de custo." sqref="J16:K16"/>
    <dataValidation allowBlank="1" showInputMessage="1" showErrorMessage="1" promptTitle="Importante!" prompt="Preencher com a quantidade de quilômetros rodados." sqref="F36"/>
    <dataValidation errorStyle="warning" type="custom" showInputMessage="1" errorTitle="Campo obrigatório" error="Não serão efetuados reembolsos sem o preenchimento correto do CPF." sqref="B14:F14">
      <formula1>B14</formula1>
    </dataValidation>
    <dataValidation errorStyle="warning" type="custom" allowBlank="1" errorTitle="Atenção!" error="É obrigatório o preenchimento de todos os campos, exceto casos autorizados.&#10;Solicitações com campos incompletos poderão ser devolvidas.&#10;Para maiores esclarecimentos acessar o manual no menu &quot;arquivo&quot;." sqref="B13:G13">
      <formula1>B13</formula1>
    </dataValidation>
    <dataValidation errorStyle="warning" type="custom" allowBlank="1" showErrorMessage="1" errorTitle="ATENÇÃO" error="Este campo somente poderá ser utilizado quando tratar-se de combustíveis utilizados em VEÍCULOS DA UNISUL. Quando as despesas forem de VEÍCULO PARTICULAR, deverá ser discriminado acima como QUILOMETRAGEM!" sqref="J38:K38">
      <formula1>"&lt;&gt;J29"</formula1>
    </dataValidation>
    <dataValidation errorStyle="warning" type="custom" allowBlank="1" showErrorMessage="1" errorTitle="ATENÇÃO" error="Este campo somente poderá ser utilizado quando tratar-se de manutenção efetuada em VEÍCULO DA UNISUL. Não serão ressarcidas despesas de manutenção de VEÍCULOS PARTICULARES." sqref="J39:K39">
      <formula1>"&lt;&gt;J30"</formula1>
    </dataValidation>
    <dataValidation type="list" showInputMessage="1" showErrorMessage="1" sqref="A40:C42">
      <formula1>$A$51:$A$58</formula1>
    </dataValidation>
    <dataValidation errorStyle="information" type="custom" allowBlank="1" showInputMessage="1" showErrorMessage="1" errorTitle="IMPORTANTE!" error="Estas despesas não devem ser reembolsadas via ressarcimento. Exceto casos autorizados pelos ordenadores de gastos." sqref="J40:K42">
      <formula1>"&lt;&gt;J40"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1200" verticalDpi="12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diantamento"/>
  <dimension ref="A1:M48"/>
  <sheetViews>
    <sheetView showRowColHeaders="0" showOutlineSymbols="0" workbookViewId="0" topLeftCell="A1">
      <selection activeCell="A2" sqref="A2"/>
    </sheetView>
  </sheetViews>
  <sheetFormatPr defaultColWidth="9.140625" defaultRowHeight="12.75"/>
  <cols>
    <col min="1" max="1" width="9.8515625" style="2" customWidth="1"/>
    <col min="2" max="2" width="7.421875" style="2" customWidth="1"/>
    <col min="3" max="3" width="7.28125" style="2" customWidth="1"/>
    <col min="4" max="4" width="9.7109375" style="2" customWidth="1"/>
    <col min="5" max="5" width="9.140625" style="2" customWidth="1"/>
    <col min="6" max="6" width="5.421875" style="2" customWidth="1"/>
    <col min="7" max="7" width="7.8515625" style="2" customWidth="1"/>
    <col min="8" max="9" width="4.140625" style="2" customWidth="1"/>
    <col min="10" max="10" width="8.421875" style="2" customWidth="1"/>
    <col min="11" max="11" width="9.140625" style="2" customWidth="1"/>
    <col min="12" max="12" width="13.8515625" style="2" customWidth="1"/>
    <col min="13" max="13" width="8.421875" style="2" hidden="1" customWidth="1"/>
    <col min="14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5" t="str">
        <f>Introdução!A25</f>
        <v>Atualizada em 29/11/2004.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15" t="s">
        <v>99</v>
      </c>
      <c r="C9" s="115"/>
      <c r="D9" s="168"/>
      <c r="E9" s="168"/>
      <c r="F9" s="168"/>
      <c r="G9" s="168"/>
      <c r="H9" s="168"/>
      <c r="I9" s="168"/>
      <c r="J9" s="168"/>
      <c r="K9" s="168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26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72" t="s">
        <v>2</v>
      </c>
      <c r="B13" s="163"/>
      <c r="C13" s="163"/>
      <c r="D13" s="163"/>
      <c r="E13" s="163"/>
      <c r="F13" s="163"/>
      <c r="G13" s="163"/>
      <c r="H13" s="163"/>
      <c r="I13" s="163"/>
      <c r="J13" s="72" t="s">
        <v>7</v>
      </c>
      <c r="K13" s="163"/>
      <c r="L13" s="163"/>
    </row>
    <row r="14" spans="1:12" ht="12.75">
      <c r="A14" s="72" t="s">
        <v>3</v>
      </c>
      <c r="B14" s="163"/>
      <c r="C14" s="163"/>
      <c r="D14" s="163"/>
      <c r="E14" s="163"/>
      <c r="F14" s="163"/>
      <c r="G14" s="163"/>
      <c r="H14" s="163"/>
      <c r="I14" s="163"/>
      <c r="J14" s="72" t="s">
        <v>6</v>
      </c>
      <c r="K14" s="163"/>
      <c r="L14" s="163"/>
    </row>
    <row r="15" spans="1:12" ht="12.75">
      <c r="A15" s="72" t="s">
        <v>4</v>
      </c>
      <c r="B15" s="163"/>
      <c r="C15" s="163"/>
      <c r="D15" s="163"/>
      <c r="E15" s="163"/>
      <c r="F15" s="163"/>
      <c r="G15" s="163"/>
      <c r="H15" s="163"/>
      <c r="I15" s="163"/>
      <c r="J15" s="72" t="s">
        <v>5</v>
      </c>
      <c r="K15" s="163"/>
      <c r="L15" s="163"/>
    </row>
    <row r="16" spans="1:12" ht="12.75">
      <c r="A16" s="154" t="s">
        <v>9</v>
      </c>
      <c r="B16" s="154"/>
      <c r="C16" s="154"/>
      <c r="D16" s="154"/>
      <c r="E16" s="163"/>
      <c r="F16" s="163"/>
      <c r="G16" s="163"/>
      <c r="H16" s="163"/>
      <c r="I16" s="163"/>
      <c r="J16" s="72" t="s">
        <v>8</v>
      </c>
      <c r="K16" s="163"/>
      <c r="L16" s="163"/>
    </row>
    <row r="17" spans="1:12" ht="12.75">
      <c r="A17" s="74" t="s">
        <v>35</v>
      </c>
      <c r="B17" s="74"/>
      <c r="C17" s="74"/>
      <c r="D17" s="74" t="s">
        <v>11</v>
      </c>
      <c r="E17" s="104"/>
      <c r="F17" s="105"/>
      <c r="G17" s="74" t="s">
        <v>12</v>
      </c>
      <c r="H17" s="104"/>
      <c r="I17" s="104"/>
      <c r="J17" s="75" t="s">
        <v>34</v>
      </c>
      <c r="K17" s="104"/>
      <c r="L17" s="104"/>
    </row>
    <row r="18" spans="1:12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3.5" customHeight="1">
      <c r="A20" s="1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</row>
    <row r="28" spans="1:12" ht="12.75" customHeight="1">
      <c r="A28" s="154" t="s">
        <v>13</v>
      </c>
      <c r="B28" s="154"/>
      <c r="C28" s="162"/>
      <c r="D28" s="162"/>
      <c r="E28" s="72" t="s">
        <v>15</v>
      </c>
      <c r="F28" s="87"/>
      <c r="G28" s="155"/>
      <c r="H28" s="155"/>
      <c r="I28" s="155"/>
      <c r="J28" s="155"/>
      <c r="K28" s="155"/>
      <c r="L28" s="155"/>
    </row>
    <row r="29" spans="1:12" ht="12.75">
      <c r="A29" s="154" t="s">
        <v>14</v>
      </c>
      <c r="B29" s="154"/>
      <c r="C29" s="162"/>
      <c r="D29" s="162"/>
      <c r="E29" s="72"/>
      <c r="F29" s="155"/>
      <c r="G29" s="155"/>
      <c r="H29" s="155"/>
      <c r="I29" s="155"/>
      <c r="J29" s="155"/>
      <c r="K29" s="155"/>
      <c r="L29" s="155"/>
    </row>
    <row r="30" spans="1:12" s="5" customFormat="1" ht="8.2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5">
      <c r="A31" s="35" t="s">
        <v>31</v>
      </c>
      <c r="B31" s="36"/>
      <c r="C31" s="36"/>
      <c r="D31" s="36"/>
      <c r="E31" s="164" t="s">
        <v>32</v>
      </c>
      <c r="F31" s="164"/>
      <c r="G31" s="164"/>
      <c r="H31" s="164"/>
      <c r="I31" s="164"/>
      <c r="J31" s="165"/>
      <c r="K31" s="165"/>
      <c r="L31" s="166"/>
      <c r="M31" s="21">
        <f>Extenso(J31,"Real","Reais","Centavo","Centavos")</f>
        <v>0</v>
      </c>
    </row>
    <row r="32" spans="1:13" ht="12.75" customHeight="1">
      <c r="A32" s="156" t="str">
        <f>IF(E31="R$",UPPER(M31),UPPER(M32))</f>
        <v>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21">
        <f>Extenso(J31,"Dólar","Dólares","Centavo de Dólar","Centavos de Dólar")</f>
        <v>0</v>
      </c>
    </row>
    <row r="33" spans="1:12" ht="13.5" thickBo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1"/>
    </row>
    <row r="34" ht="12.75" customHeight="1"/>
    <row r="35" spans="1:13" s="6" customFormat="1" ht="12.75" customHeight="1">
      <c r="A35" s="91" t="s">
        <v>107</v>
      </c>
      <c r="B35" s="92"/>
      <c r="C35" s="93"/>
      <c r="D35" s="91" t="s">
        <v>36</v>
      </c>
      <c r="E35" s="92"/>
      <c r="F35" s="93"/>
      <c r="G35" s="91" t="s">
        <v>104</v>
      </c>
      <c r="H35" s="137"/>
      <c r="I35" s="137"/>
      <c r="J35" s="138"/>
      <c r="K35" s="91" t="s">
        <v>105</v>
      </c>
      <c r="L35" s="93"/>
      <c r="M35" s="23"/>
    </row>
    <row r="36" spans="1:13" s="8" customFormat="1" ht="12.75" customHeight="1">
      <c r="A36" s="94" t="s">
        <v>106</v>
      </c>
      <c r="B36" s="95"/>
      <c r="C36" s="96"/>
      <c r="D36" s="94" t="s">
        <v>39</v>
      </c>
      <c r="E36" s="95"/>
      <c r="F36" s="96"/>
      <c r="G36" s="94" t="s">
        <v>29</v>
      </c>
      <c r="H36" s="98"/>
      <c r="I36" s="98"/>
      <c r="J36" s="102"/>
      <c r="K36" s="94" t="s">
        <v>30</v>
      </c>
      <c r="L36" s="96"/>
      <c r="M36" s="24"/>
    </row>
    <row r="37" spans="1:13" ht="12.75">
      <c r="A37" s="97"/>
      <c r="B37" s="98"/>
      <c r="C37" s="102"/>
      <c r="D37" s="99"/>
      <c r="E37" s="98"/>
      <c r="F37" s="102"/>
      <c r="G37" s="99"/>
      <c r="H37" s="98"/>
      <c r="I37" s="98"/>
      <c r="J37" s="102"/>
      <c r="K37" s="99"/>
      <c r="L37" s="102"/>
      <c r="M37" s="4"/>
    </row>
    <row r="38" spans="1:13" ht="12.75">
      <c r="A38" s="99"/>
      <c r="B38" s="98"/>
      <c r="C38" s="102"/>
      <c r="D38" s="99"/>
      <c r="E38" s="98"/>
      <c r="F38" s="102"/>
      <c r="G38" s="99"/>
      <c r="H38" s="98"/>
      <c r="I38" s="98"/>
      <c r="J38" s="102"/>
      <c r="K38" s="99"/>
      <c r="L38" s="102"/>
      <c r="M38" s="4"/>
    </row>
    <row r="39" spans="1:13" ht="12.75">
      <c r="A39" s="100"/>
      <c r="B39" s="101"/>
      <c r="C39" s="103"/>
      <c r="D39" s="100"/>
      <c r="E39" s="101"/>
      <c r="F39" s="103"/>
      <c r="G39" s="100"/>
      <c r="H39" s="101"/>
      <c r="I39" s="101"/>
      <c r="J39" s="103"/>
      <c r="K39" s="100"/>
      <c r="L39" s="103"/>
      <c r="M39" s="4"/>
    </row>
    <row r="41" ht="12.75" hidden="1">
      <c r="A41" s="2" t="s">
        <v>32</v>
      </c>
    </row>
    <row r="42" ht="12.75" hidden="1">
      <c r="A42" s="7" t="s">
        <v>92</v>
      </c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</sheetData>
  <sheetProtection password="CB65" sheet="1" objects="1" scenarios="1"/>
  <mergeCells count="35">
    <mergeCell ref="B14:I14"/>
    <mergeCell ref="A16:D16"/>
    <mergeCell ref="C28:D28"/>
    <mergeCell ref="A7:L7"/>
    <mergeCell ref="B9:K9"/>
    <mergeCell ref="B13:I13"/>
    <mergeCell ref="K13:L13"/>
    <mergeCell ref="K14:L14"/>
    <mergeCell ref="B15:I15"/>
    <mergeCell ref="K15:L15"/>
    <mergeCell ref="E17:F17"/>
    <mergeCell ref="E16:I16"/>
    <mergeCell ref="K16:L16"/>
    <mergeCell ref="E31:I31"/>
    <mergeCell ref="J31:L31"/>
    <mergeCell ref="K17:L17"/>
    <mergeCell ref="H17:I17"/>
    <mergeCell ref="A21:L27"/>
    <mergeCell ref="A35:C35"/>
    <mergeCell ref="D35:F35"/>
    <mergeCell ref="A29:B29"/>
    <mergeCell ref="F28:L29"/>
    <mergeCell ref="G35:J35"/>
    <mergeCell ref="K35:L35"/>
    <mergeCell ref="A32:L33"/>
    <mergeCell ref="A28:B28"/>
    <mergeCell ref="C29:D29"/>
    <mergeCell ref="D36:F36"/>
    <mergeCell ref="A37:C39"/>
    <mergeCell ref="D37:F39"/>
    <mergeCell ref="A36:C36"/>
    <mergeCell ref="K36:L36"/>
    <mergeCell ref="K37:L39"/>
    <mergeCell ref="G37:J39"/>
    <mergeCell ref="G36:J36"/>
  </mergeCells>
  <dataValidations count="5">
    <dataValidation errorStyle="warning" type="custom" allowBlank="1" showInputMessage="1" errorTitle="Atenção!" error="É obrigatório o preenchimento de todos os campos, exceto casos autorizados.&#10;Maiores informações acessar o manual no menu &quot;arquivo&quot;." sqref="B13:I13">
      <formula1>B13</formula1>
    </dataValidation>
    <dataValidation allowBlank="1" showInputMessage="1" showErrorMessage="1" promptTitle="Importante!" prompt="Descrever a denominação do Centro de Custo. Ex.: Contas à Pagar, Curso de Administração..." sqref="E16:I16"/>
    <dataValidation allowBlank="1" showInputMessage="1" showErrorMessage="1" promptTitle="Importante!" prompt="Digitar o código (numérico) do centro de custo." sqref="K16:L16"/>
    <dataValidation type="decimal" allowBlank="1" showErrorMessage="1" promptTitle="Importante!" prompt="Valor numérico." errorTitle="ATENÇÃO!" error="Valor deve ser numérico, ou maior que o mínimo permitido (R$ 30,00)!" sqref="J31:L31">
      <formula1>29.99</formula1>
      <formula2>9999999.99</formula2>
    </dataValidation>
    <dataValidation type="list" allowBlank="1" showInputMessage="1" showErrorMessage="1" sqref="E31:I31">
      <formula1>$A$41:$A$42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diantamento1"/>
  <dimension ref="A1:M47"/>
  <sheetViews>
    <sheetView showRowColHeaders="0" showOutlineSymbols="0" workbookViewId="0" topLeftCell="A1">
      <selection activeCell="E30" sqref="E30:I30"/>
    </sheetView>
  </sheetViews>
  <sheetFormatPr defaultColWidth="9.140625" defaultRowHeight="12.75"/>
  <cols>
    <col min="1" max="1" width="11.28125" style="2" customWidth="1"/>
    <col min="2" max="2" width="7.421875" style="2" customWidth="1"/>
    <col min="3" max="3" width="7.28125" style="2" customWidth="1"/>
    <col min="4" max="4" width="9.7109375" style="2" customWidth="1"/>
    <col min="5" max="5" width="9.140625" style="2" customWidth="1"/>
    <col min="6" max="6" width="5.421875" style="2" customWidth="1"/>
    <col min="7" max="7" width="7.8515625" style="2" customWidth="1"/>
    <col min="8" max="9" width="4.140625" style="2" customWidth="1"/>
    <col min="10" max="10" width="8.421875" style="2" customWidth="1"/>
    <col min="11" max="11" width="9.140625" style="2" customWidth="1"/>
    <col min="12" max="12" width="13.8515625" style="2" customWidth="1"/>
    <col min="13" max="13" width="8.421875" style="2" hidden="1" customWidth="1"/>
    <col min="14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5" t="str">
        <f>Introdução!A25</f>
        <v>Atualizada em 29/11/2004.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15" t="s">
        <v>102</v>
      </c>
      <c r="C9" s="115"/>
      <c r="D9" s="168"/>
      <c r="E9" s="168"/>
      <c r="F9" s="168"/>
      <c r="G9" s="168"/>
      <c r="H9" s="168"/>
      <c r="I9" s="168"/>
      <c r="J9" s="168"/>
      <c r="K9" s="168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26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73" customFormat="1" ht="12.75" customHeight="1">
      <c r="A13" s="72" t="s">
        <v>101</v>
      </c>
      <c r="B13" s="7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s="73" customFormat="1" ht="12.75">
      <c r="A14" s="72" t="s">
        <v>46</v>
      </c>
      <c r="B14" s="163"/>
      <c r="C14" s="163"/>
      <c r="D14" s="163"/>
      <c r="E14" s="163"/>
      <c r="F14" s="163"/>
      <c r="G14" s="163"/>
      <c r="H14" s="163"/>
      <c r="I14" s="163"/>
      <c r="J14" s="72" t="s">
        <v>7</v>
      </c>
      <c r="K14" s="163"/>
      <c r="L14" s="163"/>
    </row>
    <row r="15" spans="1:12" s="73" customFormat="1" ht="12.75">
      <c r="A15" s="72" t="s">
        <v>3</v>
      </c>
      <c r="B15" s="163"/>
      <c r="C15" s="163"/>
      <c r="D15" s="163"/>
      <c r="E15" s="163"/>
      <c r="F15" s="163"/>
      <c r="G15" s="163"/>
      <c r="H15" s="163"/>
      <c r="I15" s="163"/>
      <c r="J15" s="72" t="s">
        <v>6</v>
      </c>
      <c r="K15" s="163"/>
      <c r="L15" s="163"/>
    </row>
    <row r="16" spans="1:12" s="73" customFormat="1" ht="12.75">
      <c r="A16" s="72" t="s">
        <v>4</v>
      </c>
      <c r="B16" s="163"/>
      <c r="C16" s="163"/>
      <c r="D16" s="163"/>
      <c r="E16" s="163"/>
      <c r="F16" s="163"/>
      <c r="G16" s="163"/>
      <c r="H16" s="163"/>
      <c r="I16" s="163"/>
      <c r="J16" s="72" t="s">
        <v>5</v>
      </c>
      <c r="K16" s="163"/>
      <c r="L16" s="163"/>
    </row>
    <row r="17" spans="1:12" s="73" customFormat="1" ht="12.75">
      <c r="A17" s="154" t="s">
        <v>9</v>
      </c>
      <c r="B17" s="154"/>
      <c r="C17" s="154"/>
      <c r="D17" s="154"/>
      <c r="E17" s="163"/>
      <c r="F17" s="163"/>
      <c r="G17" s="163"/>
      <c r="H17" s="163"/>
      <c r="I17" s="163"/>
      <c r="J17" s="72" t="s">
        <v>8</v>
      </c>
      <c r="K17" s="163"/>
      <c r="L17" s="163"/>
    </row>
    <row r="18" spans="1:12" s="73" customFormat="1" ht="12.75">
      <c r="A18" s="74" t="s">
        <v>35</v>
      </c>
      <c r="B18" s="74"/>
      <c r="C18" s="74"/>
      <c r="D18" s="74" t="s">
        <v>11</v>
      </c>
      <c r="E18" s="104"/>
      <c r="F18" s="105"/>
      <c r="G18" s="74" t="s">
        <v>12</v>
      </c>
      <c r="H18" s="104"/>
      <c r="I18" s="104"/>
      <c r="J18" s="75" t="s">
        <v>34</v>
      </c>
      <c r="K18" s="104"/>
      <c r="L18" s="104"/>
    </row>
    <row r="19" spans="1:1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26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13.5" customHeight="1">
      <c r="A21" s="1" t="s">
        <v>42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73" customFormat="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73" customFormat="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s="73" customFormat="1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s="73" customFormat="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s="73" customFormat="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73" customFormat="1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73" customFormat="1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s="5" customFormat="1" ht="8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5">
      <c r="A30" s="35" t="s">
        <v>31</v>
      </c>
      <c r="B30" s="36"/>
      <c r="C30" s="36"/>
      <c r="D30" s="36"/>
      <c r="E30" s="170" t="s">
        <v>32</v>
      </c>
      <c r="F30" s="170"/>
      <c r="G30" s="170"/>
      <c r="H30" s="170"/>
      <c r="I30" s="170"/>
      <c r="J30" s="165"/>
      <c r="K30" s="165"/>
      <c r="L30" s="166"/>
      <c r="M30" s="21">
        <f>Extenso(J30,"Real","Reais","Centavo","Centavos")</f>
        <v>0</v>
      </c>
    </row>
    <row r="31" spans="1:13" ht="12.75" customHeight="1">
      <c r="A31" s="156" t="str">
        <f>IF(E30="R$",UPPER(M30),UPPER(M31))</f>
        <v>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21">
        <f>Extenso(J30,"Dólar","Dólares","Centavo de Dólar","Centavos de Dólares")</f>
        <v>0</v>
      </c>
    </row>
    <row r="32" spans="1:12" ht="13.5" thickBo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</row>
    <row r="33" ht="12.75" customHeight="1"/>
    <row r="34" spans="1:13" s="6" customFormat="1" ht="12.75" customHeight="1">
      <c r="A34" s="91" t="s">
        <v>107</v>
      </c>
      <c r="B34" s="92"/>
      <c r="C34" s="93"/>
      <c r="D34" s="91" t="s">
        <v>36</v>
      </c>
      <c r="E34" s="92"/>
      <c r="F34" s="93"/>
      <c r="G34" s="91" t="s">
        <v>104</v>
      </c>
      <c r="H34" s="137"/>
      <c r="I34" s="137"/>
      <c r="J34" s="138"/>
      <c r="K34" s="91" t="s">
        <v>105</v>
      </c>
      <c r="L34" s="138"/>
      <c r="M34" s="23"/>
    </row>
    <row r="35" spans="1:13" s="8" customFormat="1" ht="12.75" customHeight="1">
      <c r="A35" s="94" t="s">
        <v>106</v>
      </c>
      <c r="B35" s="95"/>
      <c r="C35" s="96"/>
      <c r="D35" s="94" t="s">
        <v>39</v>
      </c>
      <c r="E35" s="95"/>
      <c r="F35" s="96"/>
      <c r="G35" s="94" t="s">
        <v>37</v>
      </c>
      <c r="H35" s="98"/>
      <c r="I35" s="98"/>
      <c r="J35" s="102"/>
      <c r="K35" s="94" t="s">
        <v>30</v>
      </c>
      <c r="L35" s="102"/>
      <c r="M35" s="24"/>
    </row>
    <row r="36" spans="1:13" ht="12.75">
      <c r="A36" s="97"/>
      <c r="B36" s="98"/>
      <c r="C36" s="102"/>
      <c r="D36" s="99"/>
      <c r="E36" s="98"/>
      <c r="F36" s="102"/>
      <c r="G36" s="99"/>
      <c r="H36" s="98"/>
      <c r="I36" s="98"/>
      <c r="J36" s="102"/>
      <c r="K36" s="99"/>
      <c r="L36" s="102"/>
      <c r="M36" s="4"/>
    </row>
    <row r="37" spans="1:13" ht="12.75">
      <c r="A37" s="99"/>
      <c r="B37" s="98"/>
      <c r="C37" s="102"/>
      <c r="D37" s="99"/>
      <c r="E37" s="98"/>
      <c r="F37" s="102"/>
      <c r="G37" s="99"/>
      <c r="H37" s="98"/>
      <c r="I37" s="98"/>
      <c r="J37" s="102"/>
      <c r="K37" s="99"/>
      <c r="L37" s="102"/>
      <c r="M37" s="4"/>
    </row>
    <row r="38" spans="1:13" ht="12.75">
      <c r="A38" s="100"/>
      <c r="B38" s="101"/>
      <c r="C38" s="103"/>
      <c r="D38" s="100"/>
      <c r="E38" s="101"/>
      <c r="F38" s="103"/>
      <c r="G38" s="100"/>
      <c r="H38" s="101"/>
      <c r="I38" s="101"/>
      <c r="J38" s="103"/>
      <c r="K38" s="100"/>
      <c r="L38" s="103"/>
      <c r="M38" s="4"/>
    </row>
    <row r="40" ht="12.75" hidden="1">
      <c r="A40" s="2" t="s">
        <v>32</v>
      </c>
    </row>
    <row r="41" ht="12.75" hidden="1">
      <c r="A41" s="7" t="s">
        <v>92</v>
      </c>
    </row>
    <row r="42" spans="1:13" ht="12.75">
      <c r="A42" s="7"/>
      <c r="K42" s="25"/>
      <c r="L42" s="89"/>
      <c r="M42" s="169"/>
    </row>
    <row r="43" spans="1:13" ht="12.75">
      <c r="A43" s="7"/>
      <c r="K43" s="25"/>
      <c r="L43" s="90"/>
      <c r="M43" s="169"/>
    </row>
    <row r="44" spans="1:13" ht="12.75">
      <c r="A44" s="7"/>
      <c r="K44" s="25"/>
      <c r="L44" s="25"/>
      <c r="M44" s="25"/>
    </row>
    <row r="45" ht="12.75">
      <c r="A45" s="7"/>
    </row>
    <row r="46" ht="12.75">
      <c r="A46" s="7"/>
    </row>
    <row r="47" ht="12.75">
      <c r="A47" s="7"/>
    </row>
  </sheetData>
  <sheetProtection password="CB65" sheet="1" objects="1" scenarios="1"/>
  <mergeCells count="33">
    <mergeCell ref="D35:F35"/>
    <mergeCell ref="A36:C38"/>
    <mergeCell ref="D36:F38"/>
    <mergeCell ref="A35:C35"/>
    <mergeCell ref="K35:L35"/>
    <mergeCell ref="K36:L38"/>
    <mergeCell ref="G36:J38"/>
    <mergeCell ref="G35:J35"/>
    <mergeCell ref="D34:F34"/>
    <mergeCell ref="G34:J34"/>
    <mergeCell ref="K34:L34"/>
    <mergeCell ref="A31:L32"/>
    <mergeCell ref="A34:C34"/>
    <mergeCell ref="E30:I30"/>
    <mergeCell ref="J30:L30"/>
    <mergeCell ref="K18:L18"/>
    <mergeCell ref="H18:I18"/>
    <mergeCell ref="A22:L28"/>
    <mergeCell ref="A7:L7"/>
    <mergeCell ref="B9:K9"/>
    <mergeCell ref="B14:I14"/>
    <mergeCell ref="K14:L14"/>
    <mergeCell ref="C13:L13"/>
    <mergeCell ref="L42:M42"/>
    <mergeCell ref="L43:M43"/>
    <mergeCell ref="B15:I15"/>
    <mergeCell ref="A17:D17"/>
    <mergeCell ref="K15:L15"/>
    <mergeCell ref="B16:I16"/>
    <mergeCell ref="K16:L16"/>
    <mergeCell ref="E18:F18"/>
    <mergeCell ref="E17:I17"/>
    <mergeCell ref="K17:L17"/>
  </mergeCells>
  <dataValidations count="4">
    <dataValidation errorStyle="warning" type="custom" allowBlank="1" showInputMessage="1" errorTitle="Atenção!" error="É obrigatório o preenchimento de todos os campos, exceto casos autorizados.&#10;Maiores informações acessar o manual no menu &quot;arquivo&quot;." sqref="B14:I14">
      <formula1>B14</formula1>
    </dataValidation>
    <dataValidation allowBlank="1" showInputMessage="1" showErrorMessage="1" promptTitle="Importante!" prompt="Descrever a denominação do Centro de Custo. Ex.: Contas à Pagar, Curso de Administração..." sqref="E17:I17"/>
    <dataValidation allowBlank="1" showInputMessage="1" showErrorMessage="1" promptTitle="Importante!" prompt="Digitar o código (numérico) do centro de custo." sqref="K17:L17"/>
    <dataValidation type="decimal" allowBlank="1" showErrorMessage="1" promptTitle="Importante!" prompt="Valor numérico." errorTitle="ATENÇÃO!" error="Valor deve ser numérico, ou maior que o mínimo permitido (R$ 30,00)!" sqref="J30:L30">
      <formula1>29.99</formula1>
      <formula2>9999999.99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restaçãocontas"/>
  <dimension ref="A1:L64"/>
  <sheetViews>
    <sheetView showRowColHeaders="0" showOutlineSymbols="0" workbookViewId="0" topLeftCell="A1">
      <selection activeCell="B13" sqref="B13:G13"/>
    </sheetView>
  </sheetViews>
  <sheetFormatPr defaultColWidth="9.140625" defaultRowHeight="12.75"/>
  <cols>
    <col min="1" max="1" width="11.8515625" style="2" customWidth="1"/>
    <col min="2" max="2" width="10.28125" style="2" customWidth="1"/>
    <col min="3" max="3" width="6.8515625" style="2" customWidth="1"/>
    <col min="4" max="4" width="9.140625" style="2" customWidth="1"/>
    <col min="5" max="5" width="9.421875" style="2" customWidth="1"/>
    <col min="6" max="6" width="8.00390625" style="2" customWidth="1"/>
    <col min="7" max="7" width="4.7109375" style="2" customWidth="1"/>
    <col min="8" max="8" width="10.00390625" style="2" customWidth="1"/>
    <col min="9" max="9" width="5.57421875" style="2" customWidth="1"/>
    <col min="10" max="10" width="9.140625" style="2" customWidth="1"/>
    <col min="11" max="11" width="8.8515625" style="2" customWidth="1"/>
    <col min="12" max="12" width="0" style="2" hidden="1" customWidth="1"/>
    <col min="13" max="13" width="0.85546875" style="2" customWidth="1"/>
    <col min="14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55" t="str">
        <f>Introdução!A25</f>
        <v>Atualizada em 29/11/2004.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15" t="s">
        <v>93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26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77" t="s">
        <v>2</v>
      </c>
      <c r="B13" s="177"/>
      <c r="C13" s="177"/>
      <c r="D13" s="177"/>
      <c r="E13" s="177"/>
      <c r="F13" s="177"/>
      <c r="G13" s="178"/>
      <c r="H13" s="85" t="s">
        <v>7</v>
      </c>
      <c r="I13" s="86"/>
      <c r="J13" s="104"/>
      <c r="K13" s="104"/>
    </row>
    <row r="14" spans="1:11" ht="12.75">
      <c r="A14" s="77" t="s">
        <v>3</v>
      </c>
      <c r="B14" s="177"/>
      <c r="C14" s="177"/>
      <c r="D14" s="177"/>
      <c r="E14" s="177"/>
      <c r="F14" s="177"/>
      <c r="G14" s="177"/>
      <c r="H14" s="85" t="s">
        <v>6</v>
      </c>
      <c r="I14" s="86"/>
      <c r="J14" s="104"/>
      <c r="K14" s="104"/>
    </row>
    <row r="15" spans="1:11" ht="12.75">
      <c r="A15" s="77" t="s">
        <v>4</v>
      </c>
      <c r="B15" s="177"/>
      <c r="C15" s="177"/>
      <c r="D15" s="177"/>
      <c r="E15" s="177"/>
      <c r="F15" s="177"/>
      <c r="G15" s="178"/>
      <c r="H15" s="85" t="s">
        <v>5</v>
      </c>
      <c r="I15" s="86"/>
      <c r="J15" s="104"/>
      <c r="K15" s="104"/>
    </row>
    <row r="16" spans="1:11" ht="12.75">
      <c r="A16" s="85" t="s">
        <v>9</v>
      </c>
      <c r="B16" s="85"/>
      <c r="C16" s="85"/>
      <c r="D16" s="177"/>
      <c r="E16" s="177"/>
      <c r="F16" s="177"/>
      <c r="G16" s="178"/>
      <c r="H16" s="85" t="s">
        <v>8</v>
      </c>
      <c r="I16" s="86"/>
      <c r="J16" s="104"/>
      <c r="K16" s="104"/>
    </row>
    <row r="17" spans="1:11" ht="12.75">
      <c r="A17" s="74" t="s">
        <v>35</v>
      </c>
      <c r="B17" s="74"/>
      <c r="C17" s="74" t="s">
        <v>40</v>
      </c>
      <c r="D17" s="104"/>
      <c r="E17" s="105"/>
      <c r="F17" s="74" t="s">
        <v>12</v>
      </c>
      <c r="G17" s="104"/>
      <c r="H17" s="104"/>
      <c r="I17" s="75" t="s">
        <v>34</v>
      </c>
      <c r="J17" s="104"/>
      <c r="K17" s="104"/>
    </row>
    <row r="18" spans="1:11" ht="6" customHeight="1">
      <c r="A18" s="1"/>
      <c r="B18" s="1"/>
      <c r="C18" s="1"/>
      <c r="D18" s="1"/>
      <c r="E18" s="1"/>
      <c r="F18" s="1"/>
      <c r="G18" s="1"/>
      <c r="H18" s="9"/>
      <c r="I18" s="1"/>
      <c r="J18" s="1"/>
      <c r="K18" s="1"/>
    </row>
    <row r="19" spans="1:11" ht="15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2.75">
      <c r="A20" s="1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12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>
      <c r="A24" s="3" t="s">
        <v>13</v>
      </c>
      <c r="B24" s="88"/>
      <c r="C24" s="84"/>
      <c r="D24" s="10" t="s">
        <v>15</v>
      </c>
      <c r="E24" s="111"/>
      <c r="F24" s="111"/>
      <c r="G24" s="111"/>
      <c r="H24" s="111"/>
      <c r="I24" s="111"/>
      <c r="J24" s="111"/>
      <c r="K24" s="111"/>
    </row>
    <row r="25" spans="1:11" ht="12.75">
      <c r="A25" s="3" t="s">
        <v>14</v>
      </c>
      <c r="B25" s="88"/>
      <c r="C25" s="84"/>
      <c r="D25" s="10"/>
      <c r="E25" s="111"/>
      <c r="F25" s="111"/>
      <c r="G25" s="111"/>
      <c r="H25" s="111"/>
      <c r="I25" s="111"/>
      <c r="J25" s="111"/>
      <c r="K25" s="111"/>
    </row>
    <row r="26" spans="1:11" ht="6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32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2.75">
      <c r="A28" s="125" t="s">
        <v>17</v>
      </c>
      <c r="B28" s="126"/>
      <c r="C28" s="126"/>
      <c r="D28" s="118" t="s">
        <v>26</v>
      </c>
      <c r="E28" s="118"/>
      <c r="F28" s="118" t="s">
        <v>81</v>
      </c>
      <c r="G28" s="118"/>
      <c r="H28" s="118"/>
      <c r="I28" s="118"/>
      <c r="J28" s="118" t="s">
        <v>48</v>
      </c>
      <c r="K28" s="119"/>
    </row>
    <row r="29" spans="1:11" ht="12.75">
      <c r="A29" s="106" t="s">
        <v>18</v>
      </c>
      <c r="B29" s="107"/>
      <c r="C29" s="108"/>
      <c r="D29" s="109">
        <v>4121302</v>
      </c>
      <c r="E29" s="110"/>
      <c r="F29" s="130"/>
      <c r="G29" s="131"/>
      <c r="H29" s="131"/>
      <c r="I29" s="132"/>
      <c r="J29" s="128"/>
      <c r="K29" s="129"/>
    </row>
    <row r="30" spans="1:11" ht="12.75">
      <c r="A30" s="106" t="s">
        <v>19</v>
      </c>
      <c r="B30" s="107"/>
      <c r="C30" s="108"/>
      <c r="D30" s="109">
        <v>4120201</v>
      </c>
      <c r="E30" s="110"/>
      <c r="F30" s="130"/>
      <c r="G30" s="131"/>
      <c r="H30" s="131"/>
      <c r="I30" s="132"/>
      <c r="J30" s="128"/>
      <c r="K30" s="129"/>
    </row>
    <row r="31" spans="1:11" ht="12.75">
      <c r="A31" s="106" t="s">
        <v>20</v>
      </c>
      <c r="B31" s="107"/>
      <c r="C31" s="108"/>
      <c r="D31" s="109">
        <v>4121101</v>
      </c>
      <c r="E31" s="110"/>
      <c r="F31" s="130"/>
      <c r="G31" s="131"/>
      <c r="H31" s="131"/>
      <c r="I31" s="132"/>
      <c r="J31" s="128"/>
      <c r="K31" s="129"/>
    </row>
    <row r="32" spans="1:11" ht="12.75">
      <c r="A32" s="106" t="s">
        <v>21</v>
      </c>
      <c r="B32" s="107"/>
      <c r="C32" s="108"/>
      <c r="D32" s="109">
        <v>4120702</v>
      </c>
      <c r="E32" s="110"/>
      <c r="F32" s="130"/>
      <c r="G32" s="131"/>
      <c r="H32" s="131"/>
      <c r="I32" s="132"/>
      <c r="J32" s="128"/>
      <c r="K32" s="129"/>
    </row>
    <row r="33" spans="1:11" ht="12.75">
      <c r="A33" s="106" t="s">
        <v>22</v>
      </c>
      <c r="B33" s="107"/>
      <c r="C33" s="108"/>
      <c r="D33" s="109">
        <v>4121305</v>
      </c>
      <c r="E33" s="110"/>
      <c r="F33" s="130"/>
      <c r="G33" s="131"/>
      <c r="H33" s="131"/>
      <c r="I33" s="132"/>
      <c r="J33" s="128"/>
      <c r="K33" s="129"/>
    </row>
    <row r="34" spans="1:11" ht="12.75">
      <c r="A34" s="106" t="s">
        <v>23</v>
      </c>
      <c r="B34" s="107"/>
      <c r="C34" s="108"/>
      <c r="D34" s="109">
        <v>4121306</v>
      </c>
      <c r="E34" s="110"/>
      <c r="F34" s="130"/>
      <c r="G34" s="131"/>
      <c r="H34" s="131"/>
      <c r="I34" s="132"/>
      <c r="J34" s="128"/>
      <c r="K34" s="129"/>
    </row>
    <row r="35" spans="1:11" ht="12.75">
      <c r="A35" s="106" t="s">
        <v>24</v>
      </c>
      <c r="B35" s="107"/>
      <c r="C35" s="108"/>
      <c r="D35" s="109">
        <v>4121304</v>
      </c>
      <c r="E35" s="110"/>
      <c r="F35" s="130"/>
      <c r="G35" s="131"/>
      <c r="H35" s="131"/>
      <c r="I35" s="132"/>
      <c r="J35" s="128"/>
      <c r="K35" s="129"/>
    </row>
    <row r="36" spans="1:11" ht="12.75">
      <c r="A36" s="136" t="s">
        <v>25</v>
      </c>
      <c r="B36" s="137"/>
      <c r="C36" s="138"/>
      <c r="D36" s="139">
        <v>4120704</v>
      </c>
      <c r="E36" s="140"/>
      <c r="F36" s="29"/>
      <c r="G36" s="30" t="s">
        <v>27</v>
      </c>
      <c r="H36" s="31" t="s">
        <v>32</v>
      </c>
      <c r="I36" s="53">
        <v>0.35</v>
      </c>
      <c r="J36" s="141">
        <f>F36*I36</f>
        <v>0</v>
      </c>
      <c r="K36" s="142"/>
    </row>
    <row r="37" spans="1:11" ht="12.75">
      <c r="A37" s="106" t="s">
        <v>82</v>
      </c>
      <c r="B37" s="107"/>
      <c r="C37" s="108"/>
      <c r="D37" s="109">
        <v>4130101</v>
      </c>
      <c r="E37" s="110"/>
      <c r="F37" s="133">
        <v>0.0038</v>
      </c>
      <c r="G37" s="134"/>
      <c r="H37" s="134"/>
      <c r="I37" s="135"/>
      <c r="J37" s="128"/>
      <c r="K37" s="129"/>
    </row>
    <row r="38" spans="1:11" ht="12.75">
      <c r="A38" s="120" t="s">
        <v>43</v>
      </c>
      <c r="B38" s="121"/>
      <c r="C38" s="121"/>
      <c r="D38" s="122">
        <v>4120703</v>
      </c>
      <c r="E38" s="122"/>
      <c r="F38" s="127"/>
      <c r="G38" s="127"/>
      <c r="H38" s="127"/>
      <c r="I38" s="127"/>
      <c r="J38" s="123"/>
      <c r="K38" s="124"/>
    </row>
    <row r="39" spans="1:11" ht="12.75">
      <c r="A39" s="106" t="s">
        <v>41</v>
      </c>
      <c r="B39" s="107"/>
      <c r="C39" s="108"/>
      <c r="D39" s="109">
        <v>4121003</v>
      </c>
      <c r="E39" s="110"/>
      <c r="F39" s="130"/>
      <c r="G39" s="131"/>
      <c r="H39" s="131"/>
      <c r="I39" s="132"/>
      <c r="J39" s="123"/>
      <c r="K39" s="124"/>
    </row>
    <row r="40" spans="1:11" ht="12.75">
      <c r="A40" s="145"/>
      <c r="B40" s="146"/>
      <c r="C40" s="147"/>
      <c r="D40" s="152">
        <f>IF(A40=$A$59,$C$59,IF(A40=$A$60,$C$60,IF(A40=$A$61,$C$61,IF(A40=$A$54,$C$54,IF(A40=$A$55,$C$55,IF(A40=$A$56,$C$56,IF(A40=$A$57,$C$57,IF(A40=$A$58,$C$58,""))))))))</f>
      </c>
      <c r="E40" s="153"/>
      <c r="F40" s="148"/>
      <c r="G40" s="146"/>
      <c r="H40" s="146"/>
      <c r="I40" s="147"/>
      <c r="J40" s="128"/>
      <c r="K40" s="129"/>
    </row>
    <row r="41" spans="1:11" ht="12.75">
      <c r="A41" s="145"/>
      <c r="B41" s="146"/>
      <c r="C41" s="147"/>
      <c r="D41" s="152">
        <f>IF(A41=$A$59,$C$59,IF(A41=$A$60,$C$60,IF(A41=$A$61,$C$61,IF(A41=$A$54,$C$54,IF(A41=$A$55,$C$55,IF(A41=$A$56,$C$56,IF(A41=$A$57,$C$57,IF(A41=$A$58,$C$58,""))))))))</f>
      </c>
      <c r="E41" s="153"/>
      <c r="F41" s="148"/>
      <c r="G41" s="146"/>
      <c r="H41" s="146"/>
      <c r="I41" s="147"/>
      <c r="J41" s="128"/>
      <c r="K41" s="129"/>
    </row>
    <row r="42" spans="1:11" ht="13.5" thickBot="1">
      <c r="A42" s="145"/>
      <c r="B42" s="146"/>
      <c r="C42" s="147"/>
      <c r="D42" s="152">
        <f>IF(A42=$A$59,$C$59,IF(A42=$A$60,$C$60,IF(A42=$A$61,$C$61,IF(A42=$A$54,$C$54,IF(A42=$A$55,$C$55,IF(A42=$A$56,$C$56,IF(A42=$A$57,$C$57,IF(A42=$A$58,$C$58,""))))))))</f>
      </c>
      <c r="E42" s="153"/>
      <c r="F42" s="149"/>
      <c r="G42" s="150"/>
      <c r="H42" s="150"/>
      <c r="I42" s="151"/>
      <c r="J42" s="128"/>
      <c r="K42" s="129"/>
    </row>
    <row r="43" spans="1:12" ht="15.75">
      <c r="A43" s="37" t="s">
        <v>28</v>
      </c>
      <c r="B43" s="38"/>
      <c r="C43" s="38"/>
      <c r="D43" s="38"/>
      <c r="E43" s="38"/>
      <c r="F43" s="38"/>
      <c r="G43" s="38"/>
      <c r="H43" s="38"/>
      <c r="I43" s="62" t="s">
        <v>32</v>
      </c>
      <c r="J43" s="171">
        <f>SUM(J29:K42)</f>
        <v>0</v>
      </c>
      <c r="K43" s="172"/>
      <c r="L43" s="13">
        <f>IF(J44&gt;J43,J44-J43,0)</f>
        <v>0</v>
      </c>
    </row>
    <row r="44" spans="1:12" ht="15.75">
      <c r="A44" s="15" t="s">
        <v>33</v>
      </c>
      <c r="B44" s="16"/>
      <c r="C44" s="16"/>
      <c r="D44" s="16"/>
      <c r="E44" s="16"/>
      <c r="F44" s="16"/>
      <c r="G44" s="16"/>
      <c r="H44" s="16"/>
      <c r="I44" s="63" t="s">
        <v>32</v>
      </c>
      <c r="J44" s="173"/>
      <c r="K44" s="174"/>
      <c r="L44" s="13">
        <f>IF(J44&lt;J43,J43-J44,0)</f>
        <v>0</v>
      </c>
    </row>
    <row r="45" spans="1:11" ht="16.5" thickBot="1">
      <c r="A45" s="17" t="str">
        <f>IF(L43&gt;L44,"( = )Restituir à Unisul","( = )Reembolso Gastos Excedentes")</f>
        <v>( = )Reembolso Gastos Excedentes</v>
      </c>
      <c r="B45" s="18"/>
      <c r="C45" s="18"/>
      <c r="D45" s="18"/>
      <c r="E45" s="18"/>
      <c r="F45" s="18"/>
      <c r="G45" s="18"/>
      <c r="H45" s="18"/>
      <c r="I45" s="64" t="s">
        <v>32</v>
      </c>
      <c r="J45" s="175">
        <f>IF(L43&lt;L44,L44,L43)</f>
        <v>0</v>
      </c>
      <c r="K45" s="176"/>
    </row>
    <row r="46" ht="9.75" customHeight="1"/>
    <row r="47" spans="1:11" s="6" customFormat="1" ht="12.75" customHeight="1">
      <c r="A47" s="91" t="s">
        <v>107</v>
      </c>
      <c r="B47" s="92"/>
      <c r="C47" s="91" t="s">
        <v>36</v>
      </c>
      <c r="D47" s="92"/>
      <c r="E47" s="93"/>
      <c r="F47" s="91" t="s">
        <v>104</v>
      </c>
      <c r="G47" s="92"/>
      <c r="H47" s="93"/>
      <c r="I47" s="91" t="s">
        <v>105</v>
      </c>
      <c r="J47" s="92"/>
      <c r="K47" s="93"/>
    </row>
    <row r="48" spans="1:11" s="8" customFormat="1" ht="12.75" customHeight="1">
      <c r="A48" s="94" t="s">
        <v>106</v>
      </c>
      <c r="B48" s="95"/>
      <c r="C48" s="94" t="s">
        <v>38</v>
      </c>
      <c r="D48" s="95"/>
      <c r="E48" s="96"/>
      <c r="F48" s="94" t="s">
        <v>29</v>
      </c>
      <c r="G48" s="95"/>
      <c r="H48" s="96"/>
      <c r="I48" s="94" t="s">
        <v>30</v>
      </c>
      <c r="J48" s="95"/>
      <c r="K48" s="96"/>
    </row>
    <row r="49" spans="1:11" ht="12.75">
      <c r="A49" s="97"/>
      <c r="B49" s="98"/>
      <c r="C49" s="97"/>
      <c r="D49" s="98"/>
      <c r="E49" s="102"/>
      <c r="F49" s="99"/>
      <c r="G49" s="98"/>
      <c r="H49" s="102"/>
      <c r="I49" s="99"/>
      <c r="J49" s="98"/>
      <c r="K49" s="102"/>
    </row>
    <row r="50" spans="1:11" ht="12.75">
      <c r="A50" s="99"/>
      <c r="B50" s="98"/>
      <c r="C50" s="99"/>
      <c r="D50" s="98"/>
      <c r="E50" s="102"/>
      <c r="F50" s="99"/>
      <c r="G50" s="98"/>
      <c r="H50" s="102"/>
      <c r="I50" s="99"/>
      <c r="J50" s="98"/>
      <c r="K50" s="102"/>
    </row>
    <row r="51" spans="1:11" ht="12.75">
      <c r="A51" s="100"/>
      <c r="B51" s="101"/>
      <c r="C51" s="100"/>
      <c r="D51" s="101"/>
      <c r="E51" s="103"/>
      <c r="F51" s="100"/>
      <c r="G51" s="101"/>
      <c r="H51" s="103"/>
      <c r="I51" s="100"/>
      <c r="J51" s="101"/>
      <c r="K51" s="103"/>
    </row>
    <row r="52" s="6" customFormat="1" ht="7.5" customHeight="1"/>
    <row r="54" spans="1:3" s="7" customFormat="1" ht="12.75" customHeight="1" hidden="1">
      <c r="A54" s="57" t="s">
        <v>84</v>
      </c>
      <c r="C54" s="60">
        <v>4110501</v>
      </c>
    </row>
    <row r="55" spans="1:3" s="7" customFormat="1" ht="12.75" hidden="1">
      <c r="A55" s="57" t="s">
        <v>91</v>
      </c>
      <c r="C55" s="60">
        <v>4121301</v>
      </c>
    </row>
    <row r="56" spans="1:3" s="7" customFormat="1" ht="12.75" hidden="1">
      <c r="A56" s="57" t="s">
        <v>85</v>
      </c>
      <c r="C56" s="60">
        <v>4120101</v>
      </c>
    </row>
    <row r="57" spans="1:3" s="7" customFormat="1" ht="12.75" hidden="1">
      <c r="A57" s="57" t="s">
        <v>86</v>
      </c>
      <c r="C57" s="60">
        <v>4120404</v>
      </c>
    </row>
    <row r="58" spans="1:3" s="7" customFormat="1" ht="12.75" hidden="1">
      <c r="A58" s="57" t="s">
        <v>87</v>
      </c>
      <c r="C58" s="60">
        <v>4120601</v>
      </c>
    </row>
    <row r="59" spans="1:3" s="7" customFormat="1" ht="12.75" hidden="1">
      <c r="A59" s="57" t="s">
        <v>88</v>
      </c>
      <c r="C59" s="60">
        <v>4120603</v>
      </c>
    </row>
    <row r="60" spans="1:3" ht="12.75" hidden="1">
      <c r="A60" s="57" t="s">
        <v>89</v>
      </c>
      <c r="C60" s="60">
        <v>4120605</v>
      </c>
    </row>
    <row r="61" spans="1:3" ht="12.75" hidden="1">
      <c r="A61" s="57" t="s">
        <v>90</v>
      </c>
      <c r="C61" s="60">
        <v>4121101</v>
      </c>
    </row>
    <row r="62" spans="10:12" ht="12.75">
      <c r="J62" s="89"/>
      <c r="K62" s="89"/>
      <c r="L62" s="89"/>
    </row>
    <row r="63" spans="10:12" ht="12.75">
      <c r="J63" s="90"/>
      <c r="K63" s="90"/>
      <c r="L63" s="90"/>
    </row>
    <row r="64" spans="10:12" ht="12.75">
      <c r="J64" s="7"/>
      <c r="K64" s="7"/>
      <c r="L64" s="7"/>
    </row>
  </sheetData>
  <sheetProtection password="CB65" sheet="1" objects="1" scenarios="1"/>
  <mergeCells count="98">
    <mergeCell ref="C47:E47"/>
    <mergeCell ref="C48:E48"/>
    <mergeCell ref="F47:H47"/>
    <mergeCell ref="F48:H48"/>
    <mergeCell ref="I48:K48"/>
    <mergeCell ref="A49:B51"/>
    <mergeCell ref="C49:E51"/>
    <mergeCell ref="F49:H51"/>
    <mergeCell ref="I49:K51"/>
    <mergeCell ref="J17:K17"/>
    <mergeCell ref="E24:K25"/>
    <mergeCell ref="A21:K23"/>
    <mergeCell ref="B24:C24"/>
    <mergeCell ref="B25:C25"/>
    <mergeCell ref="G17:H17"/>
    <mergeCell ref="D17:E17"/>
    <mergeCell ref="A16:C16"/>
    <mergeCell ref="A9:K9"/>
    <mergeCell ref="H16:I16"/>
    <mergeCell ref="H15:I15"/>
    <mergeCell ref="H14:I14"/>
    <mergeCell ref="H13:I13"/>
    <mergeCell ref="J16:K16"/>
    <mergeCell ref="B13:G13"/>
    <mergeCell ref="B15:G15"/>
    <mergeCell ref="D16:G16"/>
    <mergeCell ref="A7:K7"/>
    <mergeCell ref="J13:K13"/>
    <mergeCell ref="J14:K14"/>
    <mergeCell ref="J15:K15"/>
    <mergeCell ref="B14:G14"/>
    <mergeCell ref="J28:K28"/>
    <mergeCell ref="A29:C29"/>
    <mergeCell ref="D29:E29"/>
    <mergeCell ref="J29:K29"/>
    <mergeCell ref="A28:C28"/>
    <mergeCell ref="D28:E28"/>
    <mergeCell ref="F28:I28"/>
    <mergeCell ref="F29:I29"/>
    <mergeCell ref="J30:K30"/>
    <mergeCell ref="A31:C31"/>
    <mergeCell ref="D31:E31"/>
    <mergeCell ref="J31:K31"/>
    <mergeCell ref="A30:C30"/>
    <mergeCell ref="D30:E30"/>
    <mergeCell ref="F30:I30"/>
    <mergeCell ref="F31:I31"/>
    <mergeCell ref="J32:K32"/>
    <mergeCell ref="A33:C33"/>
    <mergeCell ref="D33:E33"/>
    <mergeCell ref="J33:K33"/>
    <mergeCell ref="F32:I32"/>
    <mergeCell ref="F33:I33"/>
    <mergeCell ref="A32:C32"/>
    <mergeCell ref="D32:E32"/>
    <mergeCell ref="D36:E36"/>
    <mergeCell ref="J34:K34"/>
    <mergeCell ref="A35:C35"/>
    <mergeCell ref="D35:E35"/>
    <mergeCell ref="J35:K35"/>
    <mergeCell ref="F34:I34"/>
    <mergeCell ref="F35:I35"/>
    <mergeCell ref="A34:C34"/>
    <mergeCell ref="D34:E34"/>
    <mergeCell ref="A38:C38"/>
    <mergeCell ref="D38:E38"/>
    <mergeCell ref="J38:K38"/>
    <mergeCell ref="J36:K36"/>
    <mergeCell ref="A37:C37"/>
    <mergeCell ref="D37:E37"/>
    <mergeCell ref="J37:K37"/>
    <mergeCell ref="F37:I37"/>
    <mergeCell ref="F38:I38"/>
    <mergeCell ref="A36:C36"/>
    <mergeCell ref="J41:K41"/>
    <mergeCell ref="A39:C39"/>
    <mergeCell ref="D39:E39"/>
    <mergeCell ref="A40:C40"/>
    <mergeCell ref="A42:C42"/>
    <mergeCell ref="D40:E40"/>
    <mergeCell ref="J62:L62"/>
    <mergeCell ref="J39:K39"/>
    <mergeCell ref="J42:K42"/>
    <mergeCell ref="F40:I40"/>
    <mergeCell ref="F41:I41"/>
    <mergeCell ref="F42:I42"/>
    <mergeCell ref="F39:I39"/>
    <mergeCell ref="J40:K40"/>
    <mergeCell ref="J63:L63"/>
    <mergeCell ref="A41:C41"/>
    <mergeCell ref="D41:E41"/>
    <mergeCell ref="J43:K43"/>
    <mergeCell ref="J44:K44"/>
    <mergeCell ref="J45:K45"/>
    <mergeCell ref="A47:B47"/>
    <mergeCell ref="A48:B48"/>
    <mergeCell ref="I47:K47"/>
    <mergeCell ref="D42:E42"/>
  </mergeCells>
  <dataValidations count="11">
    <dataValidation allowBlank="1" showInputMessage="1" showErrorMessage="1" promptTitle="Importante!" prompt="Descrever a denominação do Centro de Custo. Ex.: Contas à Pagar, Curso de Administração..." sqref="D16:F16"/>
    <dataValidation allowBlank="1" showInputMessage="1" showErrorMessage="1" promptTitle="Importante!" prompt="Digitar o código (numérico) do centro de custo." sqref="J16:K16"/>
    <dataValidation allowBlank="1" showInputMessage="1" showErrorMessage="1" promptTitle="Importante!" prompt="Preencher com a quantidade de quilômetros rodados." sqref="F36"/>
    <dataValidation allowBlank="1" showInputMessage="1" showErrorMessage="1" promptTitle="Importante!" prompt="Este campo somente pode ser preenchido com o valor já adiantado. Para solicitações de adiantamento utilizar o &quot;SDA&quot;." sqref="J44:K44"/>
    <dataValidation errorStyle="warning" type="custom" showInputMessage="1" errorTitle="Campo obrigatório" error="Não serão efetuados reembolsos sem o preenchimento correto do CPF." sqref="B14">
      <formula1>B14</formula1>
    </dataValidation>
    <dataValidation errorStyle="warning" type="custom" allowBlank="1" errorTitle="Atenção!" error="É obrigatório o preenchimento de todos os campos, exceto casos autorizados.&#10;O valor adiantado deve vir discriminado obrigatoriamente.&#10;Este formulário não pode ser usado para solicitação de adiantamento." sqref="B13:G13">
      <formula1>B13</formula1>
    </dataValidation>
    <dataValidation errorStyle="warning" type="custom" allowBlank="1" showErrorMessage="1" errorTitle="ATENÇÃO" error="Este campo somente poderá ser utilizado quando tratar-se de combustíveis utilizados em VEÍCULOS DA UNISUL. Quando as despesas forem de VEÍCULO PARTICULAR, deverá ser discriminado acima como QUILOMETRAGEM!" sqref="J38:K38">
      <formula1>"&lt;&gt;J29"</formula1>
    </dataValidation>
    <dataValidation errorStyle="warning" type="custom" allowBlank="1" showErrorMessage="1" errorTitle="ATENÇÃO" error="Este campo somente poderá ser utilizado quando tratar-se de manutenção efetuada em VEÍCULO DA UNISUL. Não serão ressarcidas despesas de manutenção de VEÍCULOS PARTICULARES." sqref="J39:K39">
      <formula1>"&lt;&gt;J30"</formula1>
    </dataValidation>
    <dataValidation errorStyle="information" type="custom" allowBlank="1" showInputMessage="1" showErrorMessage="1" errorTitle="IMPORTANTE!" error="Estas despesas não devem ser reembolsadas via ressarcimento. Exceto casos autorizados pelos ordenadores de gastos." sqref="J42:K42">
      <formula1>"&lt;&gt;J40"</formula1>
    </dataValidation>
    <dataValidation errorStyle="information" type="custom" allowBlank="1" showInputMessage="1" showErrorMessage="1" errorTitle="IMPORTANTE!" error="Estas despesas não devem ser reembolsadas via ressarcimento. Exceto casos autorizados pelos ordenadores de gastos." sqref="J40:K41">
      <formula1>"&lt;&gt;J40"</formula1>
    </dataValidation>
    <dataValidation type="list" showInputMessage="1" showErrorMessage="1" sqref="A40:C42">
      <formula1>$A$54:$A$61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1200" verticalDpi="12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"/>
  <dimension ref="A1:K102"/>
  <sheetViews>
    <sheetView showRowColHeaders="0" showOutlineSymbols="0" workbookViewId="0" topLeftCell="A1">
      <selection activeCell="A15" sqref="A15:F15"/>
    </sheetView>
  </sheetViews>
  <sheetFormatPr defaultColWidth="9.140625" defaultRowHeight="12.75"/>
  <cols>
    <col min="1" max="1" width="12.00390625" style="21" customWidth="1"/>
    <col min="2" max="7" width="9.140625" style="21" customWidth="1"/>
    <col min="8" max="8" width="11.00390625" style="21" customWidth="1"/>
    <col min="9" max="9" width="14.140625" style="21" customWidth="1"/>
    <col min="10" max="16384" width="9.140625" style="21" customWidth="1"/>
  </cols>
  <sheetData>
    <row r="1" ht="12.75">
      <c r="I1" s="70" t="str">
        <f>Introdução!A25</f>
        <v>Atualizada em 29/11/2004.</v>
      </c>
    </row>
    <row r="2" ht="12.75"/>
    <row r="3" ht="12.75"/>
    <row r="4" ht="12.75"/>
    <row r="5" ht="12.75"/>
    <row r="6" ht="12.75"/>
    <row r="7" ht="8.25" customHeight="1"/>
    <row r="8" spans="1:9" ht="15">
      <c r="A8" s="209" t="s">
        <v>0</v>
      </c>
      <c r="B8" s="209"/>
      <c r="C8" s="209"/>
      <c r="D8" s="209"/>
      <c r="E8" s="209"/>
      <c r="F8" s="209"/>
      <c r="G8" s="209"/>
      <c r="H8" s="209"/>
      <c r="I8" s="209"/>
    </row>
    <row r="9" ht="7.5" customHeight="1"/>
    <row r="10" spans="1:9" ht="14.25">
      <c r="A10" s="208" t="s">
        <v>100</v>
      </c>
      <c r="B10" s="208"/>
      <c r="C10" s="208"/>
      <c r="D10" s="208"/>
      <c r="E10" s="208"/>
      <c r="F10" s="208"/>
      <c r="G10" s="208"/>
      <c r="H10" s="208"/>
      <c r="I10" s="208"/>
    </row>
    <row r="11" spans="1:4" ht="9.75" customHeight="1">
      <c r="A11" s="22"/>
      <c r="B11" s="22"/>
      <c r="C11" s="22"/>
      <c r="D11" s="22"/>
    </row>
    <row r="12" spans="1:11" ht="15">
      <c r="A12" s="43" t="s">
        <v>1</v>
      </c>
      <c r="B12" s="39"/>
      <c r="C12" s="39"/>
      <c r="D12" s="39"/>
      <c r="E12" s="44"/>
      <c r="F12" s="44"/>
      <c r="G12" s="44"/>
      <c r="H12" s="44"/>
      <c r="I12" s="41"/>
      <c r="K12" s="45"/>
    </row>
    <row r="13" ht="6.75" customHeight="1">
      <c r="K13" s="45"/>
    </row>
    <row r="14" spans="1:11" ht="12.75">
      <c r="A14" s="203" t="s">
        <v>94</v>
      </c>
      <c r="B14" s="204"/>
      <c r="C14" s="204"/>
      <c r="D14" s="204"/>
      <c r="E14" s="204"/>
      <c r="F14" s="205"/>
      <c r="G14" s="203" t="s">
        <v>78</v>
      </c>
      <c r="H14" s="204"/>
      <c r="I14" s="205"/>
      <c r="K14" s="45"/>
    </row>
    <row r="15" spans="1:11" ht="12.75">
      <c r="A15" s="210"/>
      <c r="B15" s="211"/>
      <c r="C15" s="211"/>
      <c r="D15" s="211"/>
      <c r="E15" s="211"/>
      <c r="F15" s="212"/>
      <c r="G15" s="78" t="s">
        <v>32</v>
      </c>
      <c r="H15" s="206"/>
      <c r="I15" s="207"/>
      <c r="K15" s="45"/>
    </row>
    <row r="16" spans="1:11" ht="6.75" customHeight="1">
      <c r="A16" s="76"/>
      <c r="B16" s="76"/>
      <c r="C16" s="76"/>
      <c r="D16" s="76"/>
      <c r="E16" s="76"/>
      <c r="F16" s="76"/>
      <c r="G16" s="76"/>
      <c r="H16" s="76"/>
      <c r="I16" s="76"/>
      <c r="K16" s="45"/>
    </row>
    <row r="17" spans="1:9" ht="12.75">
      <c r="A17" s="76" t="s">
        <v>46</v>
      </c>
      <c r="B17" s="199"/>
      <c r="C17" s="199"/>
      <c r="D17" s="199"/>
      <c r="E17" s="199"/>
      <c r="F17" s="199"/>
      <c r="G17" s="76" t="s">
        <v>7</v>
      </c>
      <c r="H17" s="198"/>
      <c r="I17" s="198"/>
    </row>
    <row r="18" spans="1:9" ht="12.75">
      <c r="A18" s="76" t="s">
        <v>3</v>
      </c>
      <c r="B18" s="199"/>
      <c r="C18" s="199"/>
      <c r="D18" s="199"/>
      <c r="E18" s="199"/>
      <c r="F18" s="199"/>
      <c r="G18" s="76" t="s">
        <v>6</v>
      </c>
      <c r="H18" s="198"/>
      <c r="I18" s="198"/>
    </row>
    <row r="19" spans="1:9" ht="12.75">
      <c r="A19" s="76" t="s">
        <v>4</v>
      </c>
      <c r="B19" s="199"/>
      <c r="C19" s="199"/>
      <c r="D19" s="199"/>
      <c r="E19" s="199"/>
      <c r="F19" s="199"/>
      <c r="G19" s="76" t="s">
        <v>5</v>
      </c>
      <c r="H19" s="198"/>
      <c r="I19" s="198"/>
    </row>
    <row r="20" ht="7.5" customHeight="1" thickBot="1"/>
    <row r="21" spans="1:9" ht="15">
      <c r="A21" s="46" t="s">
        <v>47</v>
      </c>
      <c r="B21" s="40"/>
      <c r="C21" s="40"/>
      <c r="D21" s="40"/>
      <c r="E21" s="40"/>
      <c r="F21" s="40"/>
      <c r="G21" s="40"/>
      <c r="H21" s="40"/>
      <c r="I21" s="42"/>
    </row>
    <row r="22" spans="1:9" ht="12.75">
      <c r="A22" s="196" t="s">
        <v>80</v>
      </c>
      <c r="B22" s="197"/>
      <c r="C22" s="197"/>
      <c r="D22" s="197"/>
      <c r="E22" s="200" t="s">
        <v>81</v>
      </c>
      <c r="F22" s="201"/>
      <c r="G22" s="202"/>
      <c r="H22" s="61" t="s">
        <v>95</v>
      </c>
      <c r="I22" s="68" t="s">
        <v>48</v>
      </c>
    </row>
    <row r="23" spans="1:9" ht="12.75">
      <c r="A23" s="194"/>
      <c r="B23" s="195"/>
      <c r="C23" s="195"/>
      <c r="D23" s="195"/>
      <c r="E23" s="179"/>
      <c r="F23" s="180"/>
      <c r="G23" s="181"/>
      <c r="H23" s="65"/>
      <c r="I23" s="51"/>
    </row>
    <row r="24" spans="1:9" ht="12.75">
      <c r="A24" s="194"/>
      <c r="B24" s="195"/>
      <c r="C24" s="195"/>
      <c r="D24" s="195"/>
      <c r="E24" s="179"/>
      <c r="F24" s="180"/>
      <c r="G24" s="181"/>
      <c r="H24" s="66"/>
      <c r="I24" s="51"/>
    </row>
    <row r="25" spans="1:9" ht="12.75">
      <c r="A25" s="194"/>
      <c r="B25" s="195"/>
      <c r="C25" s="195"/>
      <c r="D25" s="195"/>
      <c r="E25" s="179"/>
      <c r="F25" s="180"/>
      <c r="G25" s="181"/>
      <c r="H25" s="66"/>
      <c r="I25" s="51"/>
    </row>
    <row r="26" spans="1:9" ht="12.75">
      <c r="A26" s="194"/>
      <c r="B26" s="195"/>
      <c r="C26" s="195"/>
      <c r="D26" s="195"/>
      <c r="E26" s="179"/>
      <c r="F26" s="180"/>
      <c r="G26" s="181"/>
      <c r="H26" s="66"/>
      <c r="I26" s="51"/>
    </row>
    <row r="27" spans="1:9" ht="12.75">
      <c r="A27" s="194"/>
      <c r="B27" s="195"/>
      <c r="C27" s="195"/>
      <c r="D27" s="195"/>
      <c r="E27" s="179"/>
      <c r="F27" s="180"/>
      <c r="G27" s="181"/>
      <c r="H27" s="65"/>
      <c r="I27" s="51"/>
    </row>
    <row r="28" spans="1:9" ht="12.75">
      <c r="A28" s="194"/>
      <c r="B28" s="195"/>
      <c r="C28" s="195"/>
      <c r="D28" s="195"/>
      <c r="E28" s="179"/>
      <c r="F28" s="180"/>
      <c r="G28" s="181"/>
      <c r="H28" s="66"/>
      <c r="I28" s="51"/>
    </row>
    <row r="29" spans="1:9" ht="12.75">
      <c r="A29" s="194"/>
      <c r="B29" s="195"/>
      <c r="C29" s="195"/>
      <c r="D29" s="195"/>
      <c r="E29" s="179"/>
      <c r="F29" s="180"/>
      <c r="G29" s="181"/>
      <c r="H29" s="66"/>
      <c r="I29" s="51"/>
    </row>
    <row r="30" spans="1:9" ht="12.75">
      <c r="A30" s="194"/>
      <c r="B30" s="195"/>
      <c r="C30" s="195"/>
      <c r="D30" s="195"/>
      <c r="E30" s="179"/>
      <c r="F30" s="180"/>
      <c r="G30" s="181"/>
      <c r="H30" s="65"/>
      <c r="I30" s="51"/>
    </row>
    <row r="31" spans="1:9" ht="12.75">
      <c r="A31" s="194"/>
      <c r="B31" s="195"/>
      <c r="C31" s="195"/>
      <c r="D31" s="195"/>
      <c r="E31" s="179"/>
      <c r="F31" s="180"/>
      <c r="G31" s="181"/>
      <c r="H31" s="66"/>
      <c r="I31" s="51"/>
    </row>
    <row r="32" spans="1:9" ht="12.75">
      <c r="A32" s="194"/>
      <c r="B32" s="195"/>
      <c r="C32" s="195"/>
      <c r="D32" s="195"/>
      <c r="E32" s="179"/>
      <c r="F32" s="180"/>
      <c r="G32" s="181"/>
      <c r="H32" s="66"/>
      <c r="I32" s="51"/>
    </row>
    <row r="33" spans="1:9" ht="12.75">
      <c r="A33" s="194"/>
      <c r="B33" s="195"/>
      <c r="C33" s="195"/>
      <c r="D33" s="195"/>
      <c r="E33" s="179"/>
      <c r="F33" s="180"/>
      <c r="G33" s="181"/>
      <c r="H33" s="66"/>
      <c r="I33" s="51"/>
    </row>
    <row r="34" spans="1:9" ht="12.75">
      <c r="A34" s="194"/>
      <c r="B34" s="195"/>
      <c r="C34" s="195"/>
      <c r="D34" s="195"/>
      <c r="E34" s="179"/>
      <c r="F34" s="180"/>
      <c r="G34" s="181"/>
      <c r="H34" s="66"/>
      <c r="I34" s="51"/>
    </row>
    <row r="35" spans="1:9" ht="12.75">
      <c r="A35" s="194"/>
      <c r="B35" s="195"/>
      <c r="C35" s="195"/>
      <c r="D35" s="195"/>
      <c r="E35" s="179"/>
      <c r="F35" s="180"/>
      <c r="G35" s="181"/>
      <c r="H35" s="66"/>
      <c r="I35" s="51"/>
    </row>
    <row r="36" spans="1:9" ht="12.75">
      <c r="A36" s="194"/>
      <c r="B36" s="195"/>
      <c r="C36" s="195"/>
      <c r="D36" s="195"/>
      <c r="E36" s="179"/>
      <c r="F36" s="180"/>
      <c r="G36" s="181"/>
      <c r="H36" s="66"/>
      <c r="I36" s="51"/>
    </row>
    <row r="37" spans="1:9" ht="12.75">
      <c r="A37" s="194"/>
      <c r="B37" s="195"/>
      <c r="C37" s="195"/>
      <c r="D37" s="195"/>
      <c r="E37" s="179"/>
      <c r="F37" s="180"/>
      <c r="G37" s="181"/>
      <c r="H37" s="66"/>
      <c r="I37" s="51"/>
    </row>
    <row r="38" spans="1:9" ht="12.75">
      <c r="A38" s="194"/>
      <c r="B38" s="195"/>
      <c r="C38" s="195"/>
      <c r="D38" s="195"/>
      <c r="E38" s="179"/>
      <c r="F38" s="180"/>
      <c r="G38" s="181"/>
      <c r="H38" s="66"/>
      <c r="I38" s="51"/>
    </row>
    <row r="39" spans="1:9" ht="12.75">
      <c r="A39" s="194"/>
      <c r="B39" s="195"/>
      <c r="C39" s="195"/>
      <c r="D39" s="195"/>
      <c r="E39" s="179"/>
      <c r="F39" s="180"/>
      <c r="G39" s="181"/>
      <c r="H39" s="66"/>
      <c r="I39" s="51"/>
    </row>
    <row r="40" spans="1:9" ht="12.75">
      <c r="A40" s="194"/>
      <c r="B40" s="195"/>
      <c r="C40" s="195"/>
      <c r="D40" s="195"/>
      <c r="E40" s="179"/>
      <c r="F40" s="180"/>
      <c r="G40" s="181"/>
      <c r="H40" s="66"/>
      <c r="I40" s="51"/>
    </row>
    <row r="41" spans="1:9" ht="12.75">
      <c r="A41" s="194"/>
      <c r="B41" s="195"/>
      <c r="C41" s="195"/>
      <c r="D41" s="195"/>
      <c r="E41" s="179"/>
      <c r="F41" s="180"/>
      <c r="G41" s="181"/>
      <c r="H41" s="66"/>
      <c r="I41" s="51"/>
    </row>
    <row r="42" spans="1:9" ht="12.75">
      <c r="A42" s="194"/>
      <c r="B42" s="195"/>
      <c r="C42" s="195"/>
      <c r="D42" s="195"/>
      <c r="E42" s="179"/>
      <c r="F42" s="180"/>
      <c r="G42" s="181"/>
      <c r="H42" s="66"/>
      <c r="I42" s="51"/>
    </row>
    <row r="43" spans="1:9" ht="12.75">
      <c r="A43" s="194"/>
      <c r="B43" s="195"/>
      <c r="C43" s="195"/>
      <c r="D43" s="195"/>
      <c r="E43" s="179"/>
      <c r="F43" s="180"/>
      <c r="G43" s="181"/>
      <c r="H43" s="66"/>
      <c r="I43" s="51"/>
    </row>
    <row r="44" spans="1:9" ht="12.75">
      <c r="A44" s="194"/>
      <c r="B44" s="195"/>
      <c r="C44" s="195"/>
      <c r="D44" s="195"/>
      <c r="E44" s="179"/>
      <c r="F44" s="180"/>
      <c r="G44" s="181"/>
      <c r="H44" s="66"/>
      <c r="I44" s="51"/>
    </row>
    <row r="45" spans="1:9" ht="12.75">
      <c r="A45" s="194"/>
      <c r="B45" s="195"/>
      <c r="C45" s="195"/>
      <c r="D45" s="195"/>
      <c r="E45" s="179"/>
      <c r="F45" s="180"/>
      <c r="G45" s="181"/>
      <c r="H45" s="66"/>
      <c r="I45" s="51"/>
    </row>
    <row r="46" spans="1:9" ht="12.75">
      <c r="A46" s="194"/>
      <c r="B46" s="195"/>
      <c r="C46" s="195"/>
      <c r="D46" s="195"/>
      <c r="E46" s="179"/>
      <c r="F46" s="180"/>
      <c r="G46" s="181"/>
      <c r="H46" s="66"/>
      <c r="I46" s="51"/>
    </row>
    <row r="47" spans="1:9" ht="12.75">
      <c r="A47" s="194"/>
      <c r="B47" s="195"/>
      <c r="C47" s="195"/>
      <c r="D47" s="195"/>
      <c r="E47" s="179"/>
      <c r="F47" s="180"/>
      <c r="G47" s="181"/>
      <c r="H47" s="66"/>
      <c r="I47" s="51"/>
    </row>
    <row r="48" spans="1:9" ht="12.75">
      <c r="A48" s="194"/>
      <c r="B48" s="195"/>
      <c r="C48" s="195"/>
      <c r="D48" s="195"/>
      <c r="E48" s="179"/>
      <c r="F48" s="180"/>
      <c r="G48" s="181"/>
      <c r="H48" s="66"/>
      <c r="I48" s="51"/>
    </row>
    <row r="49" spans="1:9" ht="12.75">
      <c r="A49" s="194"/>
      <c r="B49" s="195"/>
      <c r="C49" s="195"/>
      <c r="D49" s="195"/>
      <c r="E49" s="179"/>
      <c r="F49" s="180"/>
      <c r="G49" s="181"/>
      <c r="H49" s="66"/>
      <c r="I49" s="51"/>
    </row>
    <row r="50" spans="1:9" ht="12.75">
      <c r="A50" s="194"/>
      <c r="B50" s="195"/>
      <c r="C50" s="195"/>
      <c r="D50" s="195"/>
      <c r="E50" s="179"/>
      <c r="F50" s="180"/>
      <c r="G50" s="181"/>
      <c r="H50" s="66"/>
      <c r="I50" s="51"/>
    </row>
    <row r="51" spans="1:9" ht="13.5" thickBot="1">
      <c r="A51" s="192"/>
      <c r="B51" s="193"/>
      <c r="C51" s="193"/>
      <c r="D51" s="193"/>
      <c r="E51" s="179"/>
      <c r="F51" s="180"/>
      <c r="G51" s="181"/>
      <c r="H51" s="67"/>
      <c r="I51" s="52"/>
    </row>
    <row r="52" spans="1:9" s="49" customFormat="1" ht="16.5" thickBot="1">
      <c r="A52" s="184" t="s">
        <v>28</v>
      </c>
      <c r="B52" s="185"/>
      <c r="C52" s="185"/>
      <c r="D52" s="185"/>
      <c r="E52" s="185"/>
      <c r="F52" s="185"/>
      <c r="G52" s="185"/>
      <c r="H52" s="69" t="s">
        <v>32</v>
      </c>
      <c r="I52" s="48">
        <f>SUM(I23:I51)</f>
        <v>0</v>
      </c>
    </row>
    <row r="53" spans="1:9" s="49" customFormat="1" ht="15.75">
      <c r="A53" s="82" t="s">
        <v>103</v>
      </c>
      <c r="B53" s="79"/>
      <c r="C53" s="79"/>
      <c r="D53" s="79"/>
      <c r="E53" s="79"/>
      <c r="F53" s="79"/>
      <c r="G53" s="79"/>
      <c r="H53" s="80"/>
      <c r="I53" s="81"/>
    </row>
    <row r="54" spans="1:9" s="49" customFormat="1" ht="15" customHeight="1">
      <c r="A54" s="186"/>
      <c r="B54" s="187"/>
      <c r="C54" s="187"/>
      <c r="D54" s="187"/>
      <c r="E54" s="187"/>
      <c r="F54" s="187"/>
      <c r="G54" s="187"/>
      <c r="H54" s="187"/>
      <c r="I54" s="188"/>
    </row>
    <row r="55" spans="1:9" s="49" customFormat="1" ht="17.25" customHeight="1">
      <c r="A55" s="189"/>
      <c r="B55" s="190"/>
      <c r="C55" s="190"/>
      <c r="D55" s="190"/>
      <c r="E55" s="190"/>
      <c r="F55" s="190"/>
      <c r="G55" s="190"/>
      <c r="H55" s="190"/>
      <c r="I55" s="191"/>
    </row>
    <row r="56" spans="1:9" ht="12.7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2.75">
      <c r="A57" s="183"/>
      <c r="B57" s="183"/>
      <c r="C57" s="183"/>
      <c r="D57" s="183"/>
      <c r="E57" s="183"/>
      <c r="F57" s="183"/>
      <c r="G57" s="183"/>
      <c r="H57" s="183"/>
      <c r="I57" s="183"/>
    </row>
    <row r="58" spans="1:9" ht="12.75">
      <c r="A58" s="182"/>
      <c r="B58" s="182"/>
      <c r="C58" s="182"/>
      <c r="D58" s="182"/>
      <c r="E58" s="182"/>
      <c r="F58" s="182"/>
      <c r="G58" s="182"/>
      <c r="H58" s="182"/>
      <c r="I58" s="182"/>
    </row>
    <row r="59" spans="1:9" ht="12.7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2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5.25" customHeight="1">
      <c r="A62" s="47"/>
      <c r="B62" s="47"/>
      <c r="C62" s="47"/>
      <c r="D62" s="47"/>
      <c r="E62" s="47"/>
      <c r="F62" s="47"/>
      <c r="G62" s="47"/>
      <c r="H62" s="47"/>
      <c r="I62" s="47"/>
    </row>
    <row r="63" ht="9" customHeight="1">
      <c r="A63" s="45"/>
    </row>
    <row r="64" s="50" customFormat="1" ht="9" customHeight="1"/>
    <row r="65" s="50" customFormat="1" ht="9" customHeight="1"/>
    <row r="66" s="50" customFormat="1" ht="8.25" customHeight="1"/>
    <row r="67" s="50" customFormat="1" ht="7.5" customHeight="1"/>
    <row r="71" ht="12.75" hidden="1">
      <c r="B71" s="21" t="s">
        <v>49</v>
      </c>
    </row>
    <row r="72" ht="12.75" hidden="1">
      <c r="B72" s="21" t="s">
        <v>50</v>
      </c>
    </row>
    <row r="73" ht="12.75" hidden="1">
      <c r="B73" s="21" t="s">
        <v>51</v>
      </c>
    </row>
    <row r="74" ht="12.75" hidden="1">
      <c r="B74" s="21" t="s">
        <v>52</v>
      </c>
    </row>
    <row r="75" ht="12.75" hidden="1">
      <c r="B75" s="21" t="s">
        <v>53</v>
      </c>
    </row>
    <row r="76" ht="12.75" hidden="1">
      <c r="B76" s="21" t="s">
        <v>79</v>
      </c>
    </row>
    <row r="77" ht="12.75" hidden="1">
      <c r="B77" s="21" t="s">
        <v>54</v>
      </c>
    </row>
    <row r="78" ht="12.75" hidden="1">
      <c r="B78" s="21" t="s">
        <v>55</v>
      </c>
    </row>
    <row r="79" ht="12.75" hidden="1">
      <c r="B79" s="21" t="s">
        <v>56</v>
      </c>
    </row>
    <row r="80" ht="12.75" hidden="1">
      <c r="B80" s="21" t="s">
        <v>57</v>
      </c>
    </row>
    <row r="81" ht="12.75" hidden="1">
      <c r="B81" s="21" t="s">
        <v>58</v>
      </c>
    </row>
    <row r="82" ht="12.75" hidden="1">
      <c r="B82" s="21" t="s">
        <v>59</v>
      </c>
    </row>
    <row r="83" ht="12.75" hidden="1">
      <c r="B83" s="21" t="s">
        <v>60</v>
      </c>
    </row>
    <row r="84" ht="12.75" hidden="1">
      <c r="B84" s="21" t="s">
        <v>61</v>
      </c>
    </row>
    <row r="85" ht="12.75" hidden="1">
      <c r="B85" s="21" t="s">
        <v>62</v>
      </c>
    </row>
    <row r="86" ht="12.75" hidden="1">
      <c r="B86" s="21" t="s">
        <v>63</v>
      </c>
    </row>
    <row r="87" ht="12.75" hidden="1">
      <c r="B87" s="21" t="s">
        <v>64</v>
      </c>
    </row>
    <row r="88" ht="12.75" hidden="1">
      <c r="B88" s="21" t="s">
        <v>65</v>
      </c>
    </row>
    <row r="89" ht="12.75" hidden="1">
      <c r="B89" s="21" t="s">
        <v>66</v>
      </c>
    </row>
    <row r="90" ht="12.75" hidden="1">
      <c r="B90" s="21" t="s">
        <v>67</v>
      </c>
    </row>
    <row r="91" ht="12.75" hidden="1">
      <c r="B91" s="21" t="s">
        <v>68</v>
      </c>
    </row>
    <row r="92" ht="12.75" hidden="1">
      <c r="B92" s="21" t="s">
        <v>69</v>
      </c>
    </row>
    <row r="93" ht="12.75" hidden="1">
      <c r="B93" s="21" t="s">
        <v>97</v>
      </c>
    </row>
    <row r="94" ht="12.75" hidden="1">
      <c r="B94" s="21" t="s">
        <v>96</v>
      </c>
    </row>
    <row r="95" ht="12.75" hidden="1">
      <c r="B95" s="21" t="s">
        <v>70</v>
      </c>
    </row>
    <row r="96" ht="12.75" hidden="1">
      <c r="B96" s="21" t="s">
        <v>71</v>
      </c>
    </row>
    <row r="97" ht="12.75" hidden="1">
      <c r="B97" s="21" t="s">
        <v>98</v>
      </c>
    </row>
    <row r="98" ht="12.75" hidden="1">
      <c r="B98" s="21" t="s">
        <v>72</v>
      </c>
    </row>
    <row r="99" ht="12.75" hidden="1">
      <c r="B99" s="21" t="s">
        <v>73</v>
      </c>
    </row>
    <row r="100" ht="12.75" hidden="1">
      <c r="B100" s="21" t="s">
        <v>74</v>
      </c>
    </row>
    <row r="101" ht="12.75" hidden="1">
      <c r="B101" s="21" t="s">
        <v>75</v>
      </c>
    </row>
    <row r="102" ht="12.75" hidden="1">
      <c r="B102" s="21" t="s">
        <v>76</v>
      </c>
    </row>
  </sheetData>
  <sheetProtection password="CB65" sheet="1" objects="1" scenarios="1"/>
  <mergeCells count="80">
    <mergeCell ref="G14:I14"/>
    <mergeCell ref="H15:I15"/>
    <mergeCell ref="A10:I10"/>
    <mergeCell ref="A8:I8"/>
    <mergeCell ref="A14:F14"/>
    <mergeCell ref="A15:F15"/>
    <mergeCell ref="A23:D23"/>
    <mergeCell ref="A22:D22"/>
    <mergeCell ref="H17:I17"/>
    <mergeCell ref="H18:I18"/>
    <mergeCell ref="H19:I19"/>
    <mergeCell ref="B17:F17"/>
    <mergeCell ref="B18:F18"/>
    <mergeCell ref="B19:F19"/>
    <mergeCell ref="E22:G22"/>
    <mergeCell ref="E23:G23"/>
    <mergeCell ref="A24:D24"/>
    <mergeCell ref="A25:D25"/>
    <mergeCell ref="A26:D26"/>
    <mergeCell ref="E26:G26"/>
    <mergeCell ref="E24:G24"/>
    <mergeCell ref="E25:G25"/>
    <mergeCell ref="A28:D28"/>
    <mergeCell ref="A27:D27"/>
    <mergeCell ref="A29:D29"/>
    <mergeCell ref="A30:D30"/>
    <mergeCell ref="A31:D31"/>
    <mergeCell ref="A32:D32"/>
    <mergeCell ref="A33:D33"/>
    <mergeCell ref="A34:D34"/>
    <mergeCell ref="A47:D47"/>
    <mergeCell ref="A48:D48"/>
    <mergeCell ref="A49:D49"/>
    <mergeCell ref="A50:D50"/>
    <mergeCell ref="A44:D44"/>
    <mergeCell ref="A45:D45"/>
    <mergeCell ref="A46:D46"/>
    <mergeCell ref="A39:D39"/>
    <mergeCell ref="A40:D40"/>
    <mergeCell ref="A41:D41"/>
    <mergeCell ref="A42:D42"/>
    <mergeCell ref="E35:G35"/>
    <mergeCell ref="E36:G36"/>
    <mergeCell ref="E37:G37"/>
    <mergeCell ref="A43:D43"/>
    <mergeCell ref="A35:D35"/>
    <mergeCell ref="A36:D36"/>
    <mergeCell ref="A37:D37"/>
    <mergeCell ref="A38:D38"/>
    <mergeCell ref="E43:G43"/>
    <mergeCell ref="E44:G44"/>
    <mergeCell ref="E45:G45"/>
    <mergeCell ref="E38:G38"/>
    <mergeCell ref="E39:G39"/>
    <mergeCell ref="E40:G40"/>
    <mergeCell ref="E41:G41"/>
    <mergeCell ref="E27:G27"/>
    <mergeCell ref="E28:G28"/>
    <mergeCell ref="E29:G29"/>
    <mergeCell ref="E30:G30"/>
    <mergeCell ref="E50:G50"/>
    <mergeCell ref="E31:G31"/>
    <mergeCell ref="E32:G32"/>
    <mergeCell ref="E33:G33"/>
    <mergeCell ref="E34:G34"/>
    <mergeCell ref="E46:G46"/>
    <mergeCell ref="E47:G47"/>
    <mergeCell ref="E48:G48"/>
    <mergeCell ref="E49:G49"/>
    <mergeCell ref="E42:G42"/>
    <mergeCell ref="E51:G51"/>
    <mergeCell ref="G58:I58"/>
    <mergeCell ref="D58:F58"/>
    <mergeCell ref="A58:C58"/>
    <mergeCell ref="G57:I57"/>
    <mergeCell ref="D57:F57"/>
    <mergeCell ref="A57:C57"/>
    <mergeCell ref="A52:G52"/>
    <mergeCell ref="A54:I55"/>
    <mergeCell ref="A51:D51"/>
  </mergeCells>
  <dataValidations count="2">
    <dataValidation type="list" allowBlank="1" showInputMessage="1" showErrorMessage="1" sqref="A23:D51">
      <formula1>$B$71:$B$102</formula1>
    </dataValidation>
    <dataValidation errorStyle="information" type="custom" allowBlank="1" showInputMessage="1" showErrorMessage="1" errorTitle="IMPORTANTE!" error="O responsável pelo fundo fixo tem o dever de guardar e manter o valor adiantado, assim como prestar contas sempre que as despesas chegarem a 50% do valor do fundo." sqref="B17:F17">
      <formula1>B17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"/>
  <dimension ref="A1:N40"/>
  <sheetViews>
    <sheetView showGridLines="0" showRowColHeaders="0" tabSelected="1" workbookViewId="0" topLeftCell="A1">
      <selection activeCell="A4" sqref="A4"/>
    </sheetView>
  </sheetViews>
  <sheetFormatPr defaultColWidth="9.140625" defaultRowHeight="12.75"/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1" t="str">
        <f>Introdução!A25</f>
        <v>Atualizada em 29/11/2004.</v>
      </c>
      <c r="M1" s="2"/>
      <c r="N1" s="2"/>
    </row>
    <row r="2" spans="1:14" ht="15.75">
      <c r="A2" s="2"/>
      <c r="B2" s="19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0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8"/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8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/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 password="CB65" sheet="1" objects="1" scenarios="1"/>
  <printOptions/>
  <pageMargins left="0.75" right="0.75" top="1" bottom="1" header="0.492125985" footer="0.49212598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Formulários do financeiro</dc:title>
  <dc:subject>Formulários do financeiro</dc:subject>
  <dc:creator>Ramiro Mendes Machado</dc:creator>
  <cp:keywords/>
  <dc:description>ramiro@unisul.br</dc:description>
  <cp:lastModifiedBy>sabrina.faraco</cp:lastModifiedBy>
  <cp:lastPrinted>2003-10-09T19:22:35Z</cp:lastPrinted>
  <dcterms:created xsi:type="dcterms:W3CDTF">2002-10-03T13:46:41Z</dcterms:created>
  <dcterms:modified xsi:type="dcterms:W3CDTF">2008-11-19T19:48:52Z</dcterms:modified>
  <cp:category/>
  <cp:version/>
  <cp:contentType/>
  <cp:contentStatus/>
</cp:coreProperties>
</file>